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0924中秋国庆假期材料\关于开展2025-2026学年研究生综合素质评定工作的通知\关于开展2025-2026学年研究生综合素质评定工作的通知附件\"/>
    </mc:Choice>
  </mc:AlternateContent>
  <bookViews>
    <workbookView windowWidth="21863" windowHeight="9780"/>
  </bookViews>
  <sheets>
    <sheet name="Sheet1 (公示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<sst xmlns="http://schemas.openxmlformats.org/spreadsheetml/2006/main" count="423" uniqueCount="194">
  <si>
    <r>
      <t>外语院</t>
    </r>
    <r>
      <rPr>
        <b/>
        <sz val="20"/>
        <rFont val="Times New Roman"/>
        <charset val="134"/>
      </rPr>
      <t>2025-2026</t>
    </r>
    <r>
      <rPr>
        <b/>
        <sz val="20"/>
        <rFont val="黑体"/>
        <charset val="134"/>
      </rPr>
      <t>学年</t>
    </r>
    <r>
      <rPr>
        <b/>
        <sz val="20"/>
        <rFont val="宋体"/>
        <charset val="134"/>
      </rPr>
      <t>研究生</t>
    </r>
    <r>
      <rPr>
        <b/>
        <sz val="20"/>
        <rFont val="黑体"/>
        <charset val="134"/>
      </rPr>
      <t>综合素质评定汇总表</t>
    </r>
  </si>
  <si>
    <r>
      <rPr>
        <b/>
        <sz val="16"/>
        <rFont val="宋体"/>
        <charset val="134"/>
      </rPr>
      <t>序号</t>
    </r>
  </si>
  <si>
    <r>
      <rPr>
        <b/>
        <sz val="16"/>
        <rFont val="宋体"/>
        <charset val="134"/>
      </rPr>
      <t>姓名</t>
    </r>
  </si>
  <si>
    <r>
      <rPr>
        <b/>
        <sz val="16"/>
        <rFont val="宋体"/>
        <charset val="134"/>
      </rPr>
      <t>学号</t>
    </r>
  </si>
  <si>
    <r>
      <rPr>
        <b/>
        <sz val="16"/>
        <rFont val="宋体"/>
        <charset val="134"/>
      </rPr>
      <t>专业</t>
    </r>
  </si>
  <si>
    <r>
      <rPr>
        <b/>
        <sz val="14"/>
        <rFont val="宋体"/>
        <charset val="134"/>
      </rPr>
      <t>德育分（</t>
    </r>
    <r>
      <rPr>
        <b/>
        <sz val="14"/>
        <rFont val="Times New Roman"/>
        <charset val="134"/>
      </rPr>
      <t>D</t>
    </r>
    <r>
      <rPr>
        <b/>
        <sz val="14"/>
        <rFont val="宋体"/>
        <charset val="134"/>
      </rPr>
      <t>，满分</t>
    </r>
    <r>
      <rPr>
        <b/>
        <sz val="14"/>
        <rFont val="Times New Roman"/>
        <charset val="134"/>
      </rPr>
      <t>100</t>
    </r>
    <r>
      <rPr>
        <b/>
        <sz val="14"/>
        <rFont val="宋体"/>
        <charset val="134"/>
      </rPr>
      <t>）</t>
    </r>
    <r>
      <rPr>
        <b/>
        <sz val="14"/>
        <rFont val="Times New Roman"/>
        <charset val="134"/>
      </rPr>
      <t xml:space="preserve">
D=D1+D2</t>
    </r>
  </si>
  <si>
    <r>
      <rPr>
        <b/>
        <sz val="14"/>
        <rFont val="宋体"/>
        <charset val="134"/>
      </rPr>
      <t>智育分（</t>
    </r>
    <r>
      <rPr>
        <b/>
        <sz val="14"/>
        <rFont val="Times New Roman"/>
        <charset val="134"/>
      </rPr>
      <t>Z</t>
    </r>
    <r>
      <rPr>
        <b/>
        <sz val="14"/>
        <rFont val="宋体"/>
        <charset val="134"/>
      </rPr>
      <t>，满分</t>
    </r>
    <r>
      <rPr>
        <b/>
        <sz val="14"/>
        <rFont val="Times New Roman"/>
        <charset val="134"/>
      </rPr>
      <t>100</t>
    </r>
    <r>
      <rPr>
        <b/>
        <sz val="14"/>
        <rFont val="宋体"/>
        <charset val="134"/>
      </rPr>
      <t>）</t>
    </r>
    <r>
      <rPr>
        <b/>
        <sz val="14"/>
        <rFont val="Times New Roman"/>
        <charset val="134"/>
      </rPr>
      <t xml:space="preserve">  Z=aZ1+bZ2+cZ3 </t>
    </r>
    <r>
      <rPr>
        <b/>
        <sz val="14"/>
        <rFont val="宋体"/>
        <charset val="134"/>
      </rPr>
      <t>（</t>
    </r>
    <r>
      <rPr>
        <b/>
        <sz val="14"/>
        <rFont val="Times New Roman"/>
        <charset val="134"/>
      </rPr>
      <t>a+b+c=1)</t>
    </r>
  </si>
  <si>
    <r>
      <rPr>
        <b/>
        <sz val="14"/>
        <rFont val="宋体"/>
        <charset val="134"/>
      </rPr>
      <t>社会实践与学生事务服务分（</t>
    </r>
    <r>
      <rPr>
        <b/>
        <sz val="14"/>
        <rFont val="Times New Roman"/>
        <charset val="134"/>
      </rPr>
      <t>J</t>
    </r>
    <r>
      <rPr>
        <b/>
        <sz val="14"/>
        <rFont val="宋体"/>
        <charset val="134"/>
      </rPr>
      <t>）</t>
    </r>
  </si>
  <si>
    <r>
      <rPr>
        <b/>
        <sz val="14"/>
        <rFont val="宋体"/>
        <charset val="134"/>
      </rPr>
      <t>总分（</t>
    </r>
    <r>
      <rPr>
        <b/>
        <sz val="14"/>
        <rFont val="Times New Roman"/>
        <charset val="134"/>
      </rPr>
      <t>S</t>
    </r>
    <r>
      <rPr>
        <b/>
        <sz val="14"/>
        <rFont val="宋体"/>
        <charset val="134"/>
      </rPr>
      <t>）</t>
    </r>
    <r>
      <rPr>
        <b/>
        <sz val="14"/>
        <rFont val="Times New Roman"/>
        <charset val="134"/>
      </rPr>
      <t>S=0.05*D+0.9*Z+0.05*J</t>
    </r>
  </si>
  <si>
    <t>专业名次</t>
  </si>
  <si>
    <r>
      <t>班级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排名</t>
    </r>
  </si>
  <si>
    <r>
      <rPr>
        <b/>
        <sz val="11"/>
        <rFont val="宋体"/>
        <charset val="134"/>
      </rPr>
      <t>基础分</t>
    </r>
    <r>
      <rPr>
        <b/>
        <sz val="11"/>
        <rFont val="Times New Roman"/>
        <charset val="134"/>
      </rPr>
      <t>D1</t>
    </r>
  </si>
  <si>
    <r>
      <rPr>
        <b/>
        <sz val="11"/>
        <rFont val="宋体"/>
        <charset val="134"/>
      </rPr>
      <t>记实分</t>
    </r>
    <r>
      <rPr>
        <b/>
        <sz val="11"/>
        <rFont val="Times New Roman"/>
        <charset val="134"/>
      </rPr>
      <t>D2</t>
    </r>
  </si>
  <si>
    <r>
      <rPr>
        <b/>
        <sz val="11"/>
        <rFont val="宋体"/>
        <charset val="134"/>
      </rPr>
      <t>记实分加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减分原因</t>
    </r>
  </si>
  <si>
    <t>D=</t>
  </si>
  <si>
    <t>Z1</t>
  </si>
  <si>
    <r>
      <rPr>
        <b/>
        <sz val="11"/>
        <rFont val="宋体"/>
        <charset val="134"/>
      </rPr>
      <t>加分原因</t>
    </r>
  </si>
  <si>
    <t>Z2</t>
  </si>
  <si>
    <t>Z3</t>
  </si>
  <si>
    <t>Z</t>
  </si>
  <si>
    <t>J</t>
  </si>
  <si>
    <r>
      <rPr>
        <sz val="10"/>
        <rFont val="宋体"/>
        <charset val="134"/>
      </rPr>
      <t>姚雪吟</t>
    </r>
  </si>
  <si>
    <r>
      <rPr>
        <sz val="10"/>
        <rFont val="宋体"/>
        <charset val="134"/>
      </rPr>
      <t>英语笔译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</si>
  <si>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</si>
  <si>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课程成绩</t>
    </r>
  </si>
  <si>
    <r>
      <rPr>
        <sz val="10"/>
        <rFont val="宋体"/>
        <charset val="134"/>
      </rPr>
      <t>学术沙龙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分；大英赛培训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</si>
  <si>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全国大学生英语竞赛国家级特等奖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外研社杯笔译大赛江苏省二等奖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  Catti</t>
    </r>
    <r>
      <rPr>
        <sz val="10"/>
        <rFont val="宋体"/>
        <charset val="134"/>
      </rPr>
      <t>三级笔译通过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 </t>
    </r>
  </si>
  <si>
    <r>
      <rPr>
        <sz val="10"/>
        <rFont val="宋体"/>
        <charset val="134"/>
      </rPr>
      <t>学院词海扬帆院级二等奖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</si>
  <si>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t>1/43</t>
  </si>
  <si>
    <r>
      <rPr>
        <sz val="10"/>
        <rFont val="宋体"/>
        <charset val="134"/>
      </rPr>
      <t>陈思炜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</si>
  <si>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南林好导师研究生主题征文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投稿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分、三等奖</t>
    </r>
    <r>
      <rPr>
        <sz val="10"/>
        <rFont val="Times New Roman"/>
        <charset val="134"/>
      </rPr>
      <t xml:space="preserve"> 10</t>
    </r>
    <r>
      <rPr>
        <sz val="10"/>
        <rFont val="宋体"/>
        <charset val="134"/>
      </rPr>
      <t>分；先进事迹被媒体报道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分</t>
    </r>
  </si>
  <si>
    <t>学术沙龙20分；大英赛培训20分</t>
  </si>
  <si>
    <r>
      <rPr>
        <sz val="10"/>
        <rFont val="宋体"/>
        <charset val="134"/>
      </rPr>
      <t>全国大学生英语竞赛国家级一等奖</t>
    </r>
    <r>
      <rPr>
        <sz val="10"/>
        <rFont val="Times New Roman"/>
        <charset val="134"/>
      </rPr>
      <t xml:space="preserve"> 60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“</t>
    </r>
    <r>
      <rPr>
        <sz val="10"/>
        <rFont val="Times New Roman"/>
        <charset val="134"/>
      </rPr>
      <t xml:space="preserve">LSCAT </t>
    </r>
    <r>
      <rPr>
        <sz val="10"/>
        <rFont val="宋体"/>
        <charset val="134"/>
      </rPr>
      <t>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江苏省笔译大赛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一等奖</t>
    </r>
    <r>
      <rPr>
        <sz val="10"/>
        <rFont val="Times New Roman"/>
        <charset val="134"/>
      </rPr>
      <t xml:space="preserve"> 8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</si>
  <si>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班长</t>
    </r>
    <r>
      <rPr>
        <sz val="10"/>
        <rFont val="Times New Roman"/>
        <charset val="134"/>
      </rPr>
      <t xml:space="preserve"> 70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联合国志愿服务表彰（国家级）</t>
    </r>
    <r>
      <rPr>
        <sz val="10"/>
        <rFont val="Times New Roman"/>
        <charset val="134"/>
      </rPr>
      <t xml:space="preserve"> 30</t>
    </r>
    <r>
      <rPr>
        <sz val="10"/>
        <rFont val="宋体"/>
        <charset val="134"/>
      </rPr>
      <t>分；</t>
    </r>
  </si>
  <si>
    <t>2/43</t>
  </si>
  <si>
    <r>
      <rPr>
        <sz val="10"/>
        <rFont val="宋体"/>
        <charset val="134"/>
      </rPr>
      <t>任亚星</t>
    </r>
  </si>
  <si>
    <t>基础分60分；“南林好导师”研究生主题征文投稿10分</t>
  </si>
  <si>
    <r>
      <rPr>
        <sz val="10"/>
        <rFont val="宋体"/>
        <charset val="134"/>
      </rPr>
      <t>外研社国才杯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理解当代中国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笔译省级一等奖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>CATTI</t>
    </r>
    <r>
      <rPr>
        <sz val="10"/>
        <rFont val="宋体"/>
        <charset val="134"/>
      </rPr>
      <t>二级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</si>
  <si>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水杉课堂志愿服务表彰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</si>
  <si>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3/43</t>
  </si>
  <si>
    <r>
      <rPr>
        <sz val="10"/>
        <rFont val="宋体"/>
        <charset val="134"/>
      </rPr>
      <t>刘博凡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</si>
  <si>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南林好导师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研究生主题征文投稿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</si>
  <si>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全国大学生英语竞赛一等奖（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分）</t>
    </r>
  </si>
  <si>
    <r>
      <rPr>
        <sz val="10"/>
        <rFont val="宋体"/>
        <charset val="134"/>
      </rPr>
      <t>校研会学术部干事（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分）；</t>
    </r>
    <r>
      <rPr>
        <sz val="10"/>
        <rFont val="Times New Roman"/>
        <charset val="134"/>
      </rPr>
      <t xml:space="preserve">
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日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南京林业大学榜样人物评选志愿服务活动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优秀志愿者</t>
    </r>
    <r>
      <rPr>
        <sz val="10"/>
        <rFont val="Times New Roman"/>
        <charset val="134"/>
      </rPr>
      <t>”5</t>
    </r>
    <r>
      <rPr>
        <sz val="10"/>
        <rFont val="宋体"/>
        <charset val="134"/>
      </rPr>
      <t>分</t>
    </r>
  </si>
  <si>
    <t>4/43</t>
  </si>
  <si>
    <r>
      <rPr>
        <sz val="10"/>
        <rFont val="宋体"/>
        <charset val="134"/>
      </rPr>
      <t>吴菁禹</t>
    </r>
  </si>
  <si>
    <r>
      <rPr>
        <sz val="10"/>
        <rFont val="宋体"/>
        <charset val="134"/>
      </rPr>
      <t>全国大学生英语竞赛（一等奖）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 “LSCAT</t>
    </r>
    <r>
      <rPr>
        <sz val="10"/>
        <rFont val="宋体"/>
        <charset val="134"/>
      </rPr>
      <t>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江苏省笔译大赛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汉译英一等奖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英译汉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二等奖</t>
    </r>
    <r>
      <rPr>
        <sz val="10"/>
        <rFont val="Times New Roman"/>
        <charset val="134"/>
      </rPr>
      <t>5+8=13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</si>
  <si>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无</t>
    </r>
  </si>
  <si>
    <t>5/43</t>
  </si>
  <si>
    <r>
      <rPr>
        <sz val="10"/>
        <rFont val="宋体"/>
        <charset val="134"/>
      </rPr>
      <t>邢紫馨</t>
    </r>
  </si>
  <si>
    <t>8251211493</t>
  </si>
  <si>
    <r>
      <rPr>
        <sz val="10"/>
        <rFont val="宋体"/>
        <charset val="134"/>
      </rPr>
      <t>学术沙龙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分；大英赛培训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</si>
  <si>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CATTI</t>
    </r>
    <r>
      <rPr>
        <sz val="10"/>
        <rFont val="宋体"/>
        <charset val="134"/>
      </rPr>
      <t>二级</t>
    </r>
    <r>
      <rPr>
        <sz val="10"/>
        <rFont val="Times New Roman"/>
        <charset val="134"/>
      </rPr>
      <t xml:space="preserve"> 60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江苏省笔译一等奖</t>
    </r>
    <r>
      <rPr>
        <sz val="10"/>
        <rFont val="Times New Roman"/>
        <charset val="134"/>
      </rPr>
      <t xml:space="preserve"> 8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</si>
  <si>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水杉课堂志愿服务表彰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分；学院词海扬帆院级二等奖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</si>
  <si>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t>6/43</t>
  </si>
  <si>
    <r>
      <rPr>
        <sz val="10"/>
        <rFont val="宋体"/>
        <charset val="134"/>
      </rPr>
      <t>张凤</t>
    </r>
  </si>
  <si>
    <r>
      <rPr>
        <sz val="10"/>
        <rFont val="宋体"/>
        <charset val="134"/>
      </rPr>
      <t>全国大学生英语竞赛国家级一等奖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</t>
    </r>
  </si>
  <si>
    <t>7/43</t>
  </si>
  <si>
    <r>
      <rPr>
        <sz val="10"/>
        <rFont val="宋体"/>
        <charset val="134"/>
      </rPr>
      <t>陈逸琦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</si>
  <si>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分；省级媒体报道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“</t>
    </r>
    <r>
      <rPr>
        <sz val="10"/>
        <rFont val="宋体"/>
        <charset val="134"/>
      </rPr>
      <t>南林好导师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研究生主题征文投稿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分、获二等奖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</si>
  <si>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CATTI</t>
    </r>
    <r>
      <rPr>
        <sz val="10"/>
        <rFont val="宋体"/>
        <charset val="134"/>
      </rPr>
      <t>三级</t>
    </r>
    <r>
      <rPr>
        <sz val="10"/>
        <rFont val="Times New Roman"/>
        <charset val="134"/>
      </rPr>
      <t xml:space="preserve"> 20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年第五届大学生英语翻译能力竞赛（国家级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汉译英组二等奖）</t>
    </r>
    <r>
      <rPr>
        <sz val="10"/>
        <rFont val="Times New Roman"/>
        <charset val="134"/>
      </rPr>
      <t xml:space="preserve"> 10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年第五届大学生英语翻译能力竞赛（国家级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英译汉组三等奖）</t>
    </r>
    <r>
      <rPr>
        <sz val="10"/>
        <rFont val="Times New Roman"/>
        <charset val="134"/>
      </rPr>
      <t xml:space="preserve"> 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 </t>
    </r>
  </si>
  <si>
    <r>
      <rPr>
        <sz val="10"/>
        <rFont val="宋体"/>
        <charset val="134"/>
      </rPr>
      <t>班级团支书</t>
    </r>
    <r>
      <rPr>
        <sz val="10"/>
        <rFont val="Times New Roman"/>
        <charset val="134"/>
      </rPr>
      <t xml:space="preserve"> 70</t>
    </r>
    <r>
      <rPr>
        <sz val="10"/>
        <rFont val="宋体"/>
        <charset val="134"/>
      </rPr>
      <t>分；水杉课堂志愿服务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分；挑战杯院内选拔赛一等奖</t>
    </r>
    <r>
      <rPr>
        <sz val="10"/>
        <rFont val="Times New Roman"/>
        <charset val="134"/>
      </rPr>
      <t xml:space="preserve"> 3</t>
    </r>
    <r>
      <rPr>
        <sz val="10"/>
        <rFont val="宋体"/>
        <charset val="134"/>
      </rPr>
      <t>分；</t>
    </r>
  </si>
  <si>
    <t>8/43</t>
  </si>
  <si>
    <r>
      <rPr>
        <sz val="10"/>
        <rFont val="宋体"/>
        <charset val="134"/>
      </rPr>
      <t>邹同同</t>
    </r>
  </si>
  <si>
    <t>8251211496</t>
  </si>
  <si>
    <r>
      <rPr>
        <sz val="10"/>
        <rFont val="宋体"/>
        <charset val="134"/>
      </rPr>
      <t>学术沙龙</t>
    </r>
    <r>
      <rPr>
        <sz val="10"/>
        <rFont val="Times New Roman"/>
        <charset val="134"/>
      </rPr>
      <t xml:space="preserve"> 20</t>
    </r>
    <r>
      <rPr>
        <sz val="10"/>
        <rFont val="宋体"/>
        <charset val="134"/>
      </rPr>
      <t>分；大英赛培训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分；江苏省科研实践创新计划立项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>SCD</t>
    </r>
    <r>
      <rPr>
        <sz val="10"/>
        <rFont val="宋体"/>
        <charset val="134"/>
      </rPr>
      <t>收录论文一篇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</si>
  <si>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 xml:space="preserve">“LSCAT </t>
    </r>
    <r>
      <rPr>
        <sz val="10"/>
        <rFont val="宋体"/>
        <charset val="134"/>
      </rPr>
      <t>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江苏省笔译大赛省级二等奖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</si>
  <si>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21天自律打卡“秋日悦动”活动二等奖3分</t>
  </si>
  <si>
    <t>9/43</t>
  </si>
  <si>
    <r>
      <rPr>
        <sz val="10"/>
        <rFont val="宋体"/>
        <charset val="134"/>
      </rPr>
      <t>黄春春</t>
    </r>
  </si>
  <si>
    <r>
      <rPr>
        <sz val="10"/>
        <rFont val="宋体"/>
        <charset val="134"/>
      </rPr>
      <t>学术沙龙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分；大英赛培训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分；江苏省科研实践创新计划立项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</si>
  <si>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院研会学术部干事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水杉课堂活动志愿服务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分；
学院“砥砺成长，自律打卡”活动一等奖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</si>
  <si>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t>10/43</t>
  </si>
  <si>
    <r>
      <rPr>
        <sz val="10"/>
        <rFont val="宋体"/>
        <charset val="134"/>
      </rPr>
      <t>孙慧杰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</si>
  <si>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分；省级媒体报道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</si>
  <si>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年第六届《英语世界》杯全国大学生英语语法大赛三等奖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</si>
  <si>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院研会部长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一带一路青年论坛志愿者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分</t>
    </r>
  </si>
  <si>
    <t>11/43</t>
  </si>
  <si>
    <r>
      <rPr>
        <sz val="10"/>
        <rFont val="宋体"/>
        <charset val="134"/>
      </rPr>
      <t>李研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</si>
  <si>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南林好导师研究生主题征文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投稿</t>
    </r>
    <r>
      <rPr>
        <sz val="10"/>
        <rFont val="Times New Roman"/>
        <charset val="134"/>
      </rPr>
      <t xml:space="preserve"> 10</t>
    </r>
    <r>
      <rPr>
        <sz val="10"/>
        <rFont val="宋体"/>
        <charset val="134"/>
      </rPr>
      <t>分；先进事迹被校级媒体报道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</si>
  <si>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学术沙龙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分；江苏省科研实践创新计划立项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</si>
  <si>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其他类竞赛全国三等奖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</si>
  <si>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院心协部长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水杉课堂优秀志愿者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分；</t>
    </r>
  </si>
  <si>
    <t>12/43</t>
  </si>
  <si>
    <r>
      <rPr>
        <sz val="10"/>
        <rFont val="宋体"/>
        <charset val="134"/>
      </rPr>
      <t>桑欣宇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</si>
  <si>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分；省级媒体报道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                   </t>
    </r>
  </si>
  <si>
    <r>
      <rPr>
        <sz val="10"/>
        <rFont val="宋体"/>
        <charset val="134"/>
      </rPr>
      <t>院心协主席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 “</t>
    </r>
    <r>
      <rPr>
        <sz val="10"/>
        <rFont val="宋体"/>
        <charset val="134"/>
      </rPr>
      <t>一带一路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青年创意与遗产论坛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志愿者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分；外国语学院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词海杨帆，言启征途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词汇大赛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三等奖</t>
    </r>
    <r>
      <rPr>
        <sz val="10"/>
        <rFont val="Times New Roman"/>
        <charset val="134"/>
      </rPr>
      <t xml:space="preserve"> 3</t>
    </r>
    <r>
      <rPr>
        <sz val="10"/>
        <rFont val="宋体"/>
        <charset val="134"/>
      </rPr>
      <t>分；</t>
    </r>
  </si>
  <si>
    <t>13/43</t>
  </si>
  <si>
    <r>
      <rPr>
        <sz val="10"/>
        <rFont val="宋体"/>
        <charset val="134"/>
      </rPr>
      <t>王劼菲</t>
    </r>
  </si>
  <si>
    <r>
      <rPr>
        <sz val="10"/>
        <color rgb="FF000000"/>
        <rFont val="宋体"/>
        <charset val="134"/>
      </rPr>
      <t>江苏省笔译大赛二等奖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分</t>
    </r>
  </si>
  <si>
    <r>
      <rPr>
        <sz val="10"/>
        <rFont val="宋体"/>
        <charset val="134"/>
      </rPr>
      <t>南京林业大学研究生会干事（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第十五届校园主持人大赛决赛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优秀志愿者</t>
    </r>
    <r>
      <rPr>
        <sz val="10"/>
        <rFont val="Times New Roman"/>
        <charset val="134"/>
      </rPr>
      <t>”5</t>
    </r>
    <r>
      <rPr>
        <sz val="10"/>
        <rFont val="宋体"/>
        <charset val="134"/>
      </rPr>
      <t>分</t>
    </r>
  </si>
  <si>
    <t>14/43</t>
  </si>
  <si>
    <r>
      <rPr>
        <sz val="10"/>
        <rFont val="宋体"/>
        <charset val="134"/>
      </rPr>
      <t>宋亚哲</t>
    </r>
  </si>
  <si>
    <r>
      <rPr>
        <sz val="10"/>
        <rFont val="宋体"/>
        <charset val="134"/>
      </rPr>
      <t>院研会部长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水杉课堂优秀志愿者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</si>
  <si>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15/43</t>
  </si>
  <si>
    <r>
      <rPr>
        <sz val="10"/>
        <rFont val="宋体"/>
        <charset val="134"/>
      </rPr>
      <t>臧瑞</t>
    </r>
  </si>
  <si>
    <r>
      <rPr>
        <sz val="10"/>
        <rFont val="Times New Roman"/>
        <charset val="134"/>
      </rPr>
      <t>Lscat</t>
    </r>
    <r>
      <rPr>
        <sz val="10"/>
        <rFont val="宋体"/>
        <charset val="134"/>
      </rPr>
      <t>江苏省笔译大赛二等奖</t>
    </r>
    <r>
      <rPr>
        <sz val="10"/>
        <rFont val="Times New Roman"/>
        <charset val="134"/>
      </rPr>
      <t xml:space="preserve"> 5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</si>
  <si>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校歌艺大赛志愿者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分；外国语院研会部长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分；学院“砥砺成长，自律打卡”活动三等奖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</si>
  <si>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t>16/43</t>
  </si>
  <si>
    <r>
      <rPr>
        <sz val="10"/>
        <rFont val="宋体"/>
        <charset val="134"/>
      </rPr>
      <t>赵雨露</t>
    </r>
  </si>
  <si>
    <t>院学生会部长60分 ； 院职业规划大赛一等奖3分  ； 挑战杯大赛一等奖3分 ；学院“砥砺成长，自律打卡”活动一等奖3分</t>
  </si>
  <si>
    <t>17/43</t>
  </si>
  <si>
    <r>
      <rPr>
        <sz val="10"/>
        <rFont val="宋体"/>
        <charset val="134"/>
      </rPr>
      <t>刘倩文</t>
    </r>
  </si>
  <si>
    <t>8251211482</t>
  </si>
  <si>
    <r>
      <rPr>
        <sz val="10"/>
        <rFont val="宋体"/>
        <charset val="134"/>
      </rPr>
      <t>班级组织委员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分；挑战杯院内选拔赛一等奖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</si>
  <si>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t>18/43</t>
  </si>
  <si>
    <r>
      <rPr>
        <sz val="10"/>
        <rFont val="宋体-简"/>
        <charset val="134"/>
      </rPr>
      <t>宋雪</t>
    </r>
  </si>
  <si>
    <r>
      <rPr>
        <sz val="10"/>
        <rFont val="宋体-简"/>
        <charset val="134"/>
      </rPr>
      <t>英语笔译</t>
    </r>
  </si>
  <si>
    <r>
      <rPr>
        <sz val="10"/>
        <rFont val="宋体"/>
        <charset val="134"/>
      </rPr>
      <t>学术</t>
    </r>
    <r>
      <rPr>
        <sz val="10"/>
        <rFont val="宋体-简"/>
        <charset val="134"/>
      </rPr>
      <t>沙</t>
    </r>
    <r>
      <rPr>
        <sz val="10"/>
        <rFont val="宋体"/>
        <charset val="134"/>
      </rPr>
      <t>龙</t>
    </r>
    <r>
      <rPr>
        <sz val="10"/>
        <rFont val="Times New Roman"/>
        <charset val="134"/>
      </rPr>
      <t>20</t>
    </r>
    <r>
      <rPr>
        <sz val="10"/>
        <rFont val="宋体-简"/>
        <charset val="134"/>
      </rPr>
      <t>分；大英</t>
    </r>
    <r>
      <rPr>
        <sz val="10"/>
        <rFont val="宋体"/>
        <charset val="134"/>
      </rPr>
      <t>赛</t>
    </r>
    <r>
      <rPr>
        <sz val="10"/>
        <rFont val="宋体-简"/>
        <charset val="134"/>
      </rPr>
      <t>培</t>
    </r>
    <r>
      <rPr>
        <sz val="10"/>
        <rFont val="宋体"/>
        <charset val="134"/>
      </rPr>
      <t>训</t>
    </r>
    <r>
      <rPr>
        <sz val="10"/>
        <rFont val="Times New Roman"/>
        <charset val="134"/>
      </rPr>
      <t>20</t>
    </r>
    <r>
      <rPr>
        <sz val="10"/>
        <rFont val="宋体-简"/>
        <charset val="134"/>
      </rPr>
      <t>分</t>
    </r>
  </si>
  <si>
    <r>
      <rPr>
        <sz val="10"/>
        <rFont val="宋体-简"/>
        <charset val="134"/>
      </rPr>
      <t>院</t>
    </r>
    <r>
      <rPr>
        <sz val="10"/>
        <rFont val="宋体"/>
        <charset val="134"/>
      </rPr>
      <t>实践</t>
    </r>
    <r>
      <rPr>
        <sz val="10"/>
        <rFont val="宋体-简"/>
        <charset val="134"/>
      </rPr>
      <t>部副部</t>
    </r>
    <r>
      <rPr>
        <sz val="10"/>
        <rFont val="宋体"/>
        <charset val="134"/>
      </rPr>
      <t>长</t>
    </r>
    <r>
      <rPr>
        <sz val="10"/>
        <rFont val="Times New Roman"/>
        <charset val="134"/>
      </rPr>
      <t xml:space="preserve"> 50</t>
    </r>
    <r>
      <rPr>
        <sz val="10"/>
        <rFont val="宋体"/>
        <charset val="134"/>
      </rPr>
      <t>分；学院“砥砺成长，自律打卡”活动三等奖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</si>
  <si>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t>19/43</t>
  </si>
  <si>
    <r>
      <rPr>
        <sz val="10"/>
        <rFont val="宋体"/>
        <charset val="134"/>
      </rPr>
      <t>万彤</t>
    </r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</si>
  <si>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分；南林好导师主题征文投稿</t>
    </r>
    <r>
      <rPr>
        <sz val="10"/>
        <rFont val="Times New Roman"/>
        <charset val="134"/>
      </rPr>
      <t xml:space="preserve"> 10</t>
    </r>
    <r>
      <rPr>
        <sz val="10"/>
        <rFont val="宋体"/>
        <charset val="134"/>
      </rPr>
      <t>分</t>
    </r>
  </si>
  <si>
    <t>班级宣传委员 40分
21天自律打卡“学海拾贝”活动二等奖 3分；
21天自律打卡“秋日悦动”活动一等奖3分；
水杉课堂志愿服务表彰（校级）5分</t>
  </si>
  <si>
    <t>20/43</t>
  </si>
  <si>
    <r>
      <rPr>
        <sz val="10"/>
        <rFont val="宋体"/>
        <charset val="134"/>
      </rPr>
      <t>丁雨晗</t>
    </r>
  </si>
  <si>
    <t>8251211494</t>
  </si>
  <si>
    <r>
      <rPr>
        <sz val="10"/>
        <rFont val="宋体"/>
        <charset val="134"/>
      </rPr>
      <t>学术沙龙</t>
    </r>
    <r>
      <rPr>
        <sz val="10"/>
        <rFont val="Times New Roman"/>
        <charset val="134"/>
      </rPr>
      <t xml:space="preserve"> 20</t>
    </r>
    <r>
      <rPr>
        <sz val="10"/>
        <rFont val="宋体"/>
        <charset val="134"/>
      </rPr>
      <t>；大英赛培训</t>
    </r>
    <r>
      <rPr>
        <sz val="10"/>
        <rFont val="Times New Roman"/>
        <charset val="134"/>
      </rPr>
      <t>20</t>
    </r>
  </si>
  <si>
    <r>
      <rPr>
        <sz val="10"/>
        <rFont val="宋体"/>
        <charset val="134"/>
      </rPr>
      <t>院研会学术部干事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水杉课堂活动志愿服务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</si>
  <si>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21/43</t>
  </si>
  <si>
    <r>
      <rPr>
        <sz val="10"/>
        <rFont val="宋体"/>
        <charset val="134"/>
      </rPr>
      <t>孙雪</t>
    </r>
  </si>
  <si>
    <r>
      <rPr>
        <sz val="10"/>
        <rFont val="宋体"/>
        <charset val="134"/>
      </rPr>
      <t>学术沙龙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；大英赛培训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</t>
    </r>
  </si>
  <si>
    <t>无</t>
  </si>
  <si>
    <t>22/43</t>
  </si>
  <si>
    <r>
      <rPr>
        <sz val="10"/>
        <rFont val="宋体"/>
        <charset val="134"/>
      </rPr>
      <t>胡媛淼</t>
    </r>
  </si>
  <si>
    <t>8251211473</t>
  </si>
  <si>
    <r>
      <rPr>
        <sz val="10"/>
        <rFont val="宋体"/>
        <charset val="134"/>
      </rPr>
      <t>全国大学生英语翻译大赛省级一等奖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</si>
  <si>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23/43</t>
  </si>
  <si>
    <r>
      <rPr>
        <sz val="10"/>
        <rFont val="宋体"/>
        <charset val="134"/>
      </rPr>
      <t>刘锐</t>
    </r>
  </si>
  <si>
    <r>
      <rPr>
        <sz val="10"/>
        <rFont val="宋体"/>
        <charset val="134"/>
      </rPr>
      <t>水杉课堂活动志愿服务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分；
学院“砥砺成长，自律打卡”活动一等奖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</si>
  <si>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t>24/43</t>
  </si>
  <si>
    <r>
      <rPr>
        <sz val="10"/>
        <rFont val="宋体"/>
        <charset val="134"/>
      </rPr>
      <t>刘贵</t>
    </r>
  </si>
  <si>
    <r>
      <rPr>
        <sz val="10"/>
        <rFont val="书宋-简"/>
        <charset val="134"/>
      </rPr>
      <t>课程成绩</t>
    </r>
  </si>
  <si>
    <r>
      <rPr>
        <sz val="10"/>
        <rFont val="宋体"/>
        <charset val="134"/>
      </rPr>
      <t>南京林业大学外国语学院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届毕业典礼志愿服务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分；挑战杯院赛一等奖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分；学院“砥砺成长，自律打卡”活动一等奖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</si>
  <si>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r>
      <rPr>
        <sz val="10"/>
        <rFont val="宋体-简"/>
        <charset val="134"/>
      </rPr>
      <t>曹悦</t>
    </r>
  </si>
  <si>
    <r>
      <rPr>
        <sz val="10"/>
        <rFont val="宋体-简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-简"/>
        <charset val="134"/>
      </rPr>
      <t>分</t>
    </r>
  </si>
  <si>
    <r>
      <rPr>
        <sz val="10"/>
        <rFont val="宋体-简"/>
        <charset val="134"/>
      </rPr>
      <t>课程成绩</t>
    </r>
  </si>
  <si>
    <r>
      <rPr>
        <sz val="10"/>
        <rFont val="Times New Roman"/>
        <charset val="134"/>
      </rPr>
      <t>Lscat</t>
    </r>
    <r>
      <rPr>
        <sz val="10"/>
        <rFont val="宋体"/>
        <charset val="134"/>
      </rPr>
      <t>江苏省笔译大赛一等奖</t>
    </r>
    <r>
      <rPr>
        <sz val="10"/>
        <rFont val="Times New Roman"/>
        <charset val="134"/>
      </rPr>
      <t xml:space="preserve"> 8</t>
    </r>
    <r>
      <rPr>
        <sz val="10"/>
        <rFont val="宋体"/>
        <charset val="134"/>
      </rPr>
      <t>分</t>
    </r>
  </si>
  <si>
    <t>26/43</t>
  </si>
  <si>
    <r>
      <rPr>
        <sz val="10"/>
        <rFont val="宋体-简"/>
        <charset val="134"/>
      </rPr>
      <t>王欣娅</t>
    </r>
  </si>
  <si>
    <r>
      <rPr>
        <sz val="10"/>
        <rFont val="宋体-简"/>
        <charset val="134"/>
      </rPr>
      <t>学术沙龙</t>
    </r>
    <r>
      <rPr>
        <sz val="10"/>
        <rFont val="Times New Roman"/>
        <charset val="134"/>
      </rPr>
      <t>20</t>
    </r>
    <r>
      <rPr>
        <sz val="10"/>
        <rFont val="宋体-简"/>
        <charset val="134"/>
      </rPr>
      <t>分；</t>
    </r>
    <r>
      <rPr>
        <sz val="10"/>
        <rFont val="宋体"/>
        <charset val="134"/>
      </rPr>
      <t>大英赛培训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</t>
    </r>
  </si>
  <si>
    <r>
      <rPr>
        <sz val="10"/>
        <rFont val="宋体-简"/>
        <charset val="134"/>
      </rPr>
      <t>无</t>
    </r>
  </si>
  <si>
    <t>学院“砥砺成长，自律打卡”活动一等奖3分</t>
  </si>
  <si>
    <t>27/43</t>
  </si>
  <si>
    <r>
      <rPr>
        <sz val="10"/>
        <rFont val="宋体"/>
        <charset val="134"/>
      </rPr>
      <t>魏洋</t>
    </r>
  </si>
  <si>
    <r>
      <rPr>
        <sz val="10"/>
        <rFont val="宋体"/>
        <charset val="134"/>
      </rPr>
      <t>挑战杯院内选拔赛一等奖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分；学院“砥砺成长，自律打卡”活动一等奖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</si>
  <si>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t>28/43</t>
  </si>
  <si>
    <r>
      <rPr>
        <sz val="10"/>
        <rFont val="宋体-简"/>
        <charset val="134"/>
      </rPr>
      <t>张如心</t>
    </r>
  </si>
  <si>
    <t>8251211499</t>
  </si>
  <si>
    <r>
      <rPr>
        <sz val="10"/>
        <rFont val="宋体-简"/>
        <charset val="134"/>
      </rPr>
      <t>学术沙龙</t>
    </r>
    <r>
      <rPr>
        <sz val="10"/>
        <rFont val="Times New Roman"/>
        <charset val="134"/>
      </rPr>
      <t>20</t>
    </r>
    <r>
      <rPr>
        <sz val="10"/>
        <rFont val="宋体-简"/>
        <charset val="134"/>
      </rPr>
      <t>分；大英赛培训</t>
    </r>
    <r>
      <rPr>
        <sz val="10"/>
        <rFont val="Times New Roman"/>
        <charset val="134"/>
      </rPr>
      <t>20</t>
    </r>
    <r>
      <rPr>
        <sz val="10"/>
        <rFont val="宋体-简"/>
        <charset val="134"/>
      </rPr>
      <t>分</t>
    </r>
  </si>
  <si>
    <t>29/43</t>
  </si>
  <si>
    <r>
      <rPr>
        <sz val="10"/>
        <rFont val="宋体-简"/>
        <charset val="134"/>
      </rPr>
      <t>王贇琦</t>
    </r>
  </si>
  <si>
    <t>8251211471</t>
  </si>
  <si>
    <t>学院“砥砺成长，自律打卡”活动二等奖3分</t>
  </si>
  <si>
    <t>30/43</t>
  </si>
  <si>
    <r>
      <rPr>
        <sz val="10"/>
        <rFont val="宋体"/>
        <charset val="134"/>
      </rPr>
      <t>田雨欣</t>
    </r>
  </si>
  <si>
    <t>8251211475</t>
  </si>
  <si>
    <r>
      <rPr>
        <sz val="10"/>
        <rFont val="宋体"/>
        <charset val="134"/>
      </rPr>
      <t>学</t>
    </r>
    <r>
      <rPr>
        <sz val="10"/>
        <rFont val="宋体"/>
        <charset val="134"/>
        <scheme val="minor"/>
      </rPr>
      <t>院“砥砺成长，自律打卡”活</t>
    </r>
    <r>
      <rPr>
        <sz val="10"/>
        <rFont val="宋体"/>
        <charset val="134"/>
      </rPr>
      <t>动二等奖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</si>
  <si>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t>31/43</t>
  </si>
  <si>
    <r>
      <rPr>
        <sz val="10"/>
        <rFont val="宋体"/>
        <charset val="134"/>
      </rPr>
      <t>戚雪</t>
    </r>
  </si>
  <si>
    <t>32/43</t>
  </si>
  <si>
    <r>
      <rPr>
        <sz val="10"/>
        <rFont val="宋体"/>
        <charset val="134"/>
      </rPr>
      <t>宋双双</t>
    </r>
  </si>
  <si>
    <t>8251211480</t>
  </si>
  <si>
    <t>33/43</t>
  </si>
  <si>
    <r>
      <rPr>
        <sz val="10"/>
        <rFont val="宋体"/>
        <charset val="134"/>
      </rPr>
      <t>李世纪</t>
    </r>
  </si>
  <si>
    <t>34/43</t>
  </si>
  <si>
    <r>
      <rPr>
        <sz val="10"/>
        <rFont val="宋体"/>
        <charset val="134"/>
      </rPr>
      <t>陶胤龙</t>
    </r>
  </si>
  <si>
    <r>
      <rPr>
        <sz val="10"/>
        <rFont val="宋体"/>
        <charset val="134"/>
      </rPr>
      <t>学术</t>
    </r>
    <r>
      <rPr>
        <sz val="10"/>
        <rFont val="宋体-简"/>
        <charset val="134"/>
      </rPr>
      <t>沙</t>
    </r>
    <r>
      <rPr>
        <sz val="10"/>
        <rFont val="宋体"/>
        <charset val="134"/>
      </rPr>
      <t>龙</t>
    </r>
    <r>
      <rPr>
        <sz val="10"/>
        <rFont val="Times New Roman"/>
        <charset val="134"/>
      </rPr>
      <t xml:space="preserve"> 20</t>
    </r>
    <r>
      <rPr>
        <sz val="10"/>
        <rFont val="宋体-简"/>
        <charset val="134"/>
      </rPr>
      <t>分；大英</t>
    </r>
    <r>
      <rPr>
        <sz val="10"/>
        <rFont val="宋体"/>
        <charset val="134"/>
      </rPr>
      <t>赛</t>
    </r>
    <r>
      <rPr>
        <sz val="10"/>
        <rFont val="宋体-简"/>
        <charset val="134"/>
      </rPr>
      <t>培</t>
    </r>
    <r>
      <rPr>
        <sz val="10"/>
        <rFont val="宋体"/>
        <charset val="134"/>
      </rPr>
      <t>训</t>
    </r>
    <r>
      <rPr>
        <sz val="10"/>
        <rFont val="Times New Roman"/>
        <charset val="134"/>
      </rPr>
      <t xml:space="preserve"> 20</t>
    </r>
    <r>
      <rPr>
        <sz val="10"/>
        <rFont val="宋体-简"/>
        <charset val="134"/>
      </rPr>
      <t>分</t>
    </r>
  </si>
  <si>
    <t>35/43</t>
  </si>
  <si>
    <r>
      <rPr>
        <sz val="10"/>
        <rFont val="宋体"/>
        <charset val="134"/>
      </rPr>
      <t>耿月</t>
    </r>
  </si>
  <si>
    <t>8251211469</t>
  </si>
  <si>
    <t>36/43</t>
  </si>
  <si>
    <r>
      <rPr>
        <sz val="10"/>
        <rFont val="宋体"/>
        <charset val="134"/>
      </rPr>
      <t>梅含香</t>
    </r>
  </si>
  <si>
    <t>8251211488</t>
  </si>
  <si>
    <r>
      <rPr>
        <sz val="10"/>
        <rFont val="宋体"/>
        <charset val="134"/>
      </rPr>
      <t>学术沙龙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</t>
    </r>
  </si>
  <si>
    <t>37/43</t>
  </si>
  <si>
    <r>
      <rPr>
        <sz val="10"/>
        <rFont val="宋体"/>
        <charset val="134"/>
      </rPr>
      <t>王思颖</t>
    </r>
  </si>
  <si>
    <t>38/43</t>
  </si>
  <si>
    <r>
      <rPr>
        <sz val="10"/>
        <rFont val="宋体-简"/>
        <charset val="134"/>
      </rPr>
      <t>封亚卿</t>
    </r>
  </si>
  <si>
    <t>8251211500</t>
  </si>
  <si>
    <r>
      <rPr>
        <sz val="10"/>
        <rFont val="宋体-简"/>
        <charset val="134"/>
      </rPr>
      <t>学术沙龙</t>
    </r>
    <r>
      <rPr>
        <sz val="10"/>
        <rFont val="Times New Roman"/>
        <charset val="134"/>
      </rPr>
      <t>15</t>
    </r>
    <r>
      <rPr>
        <sz val="10"/>
        <rFont val="宋体-简"/>
        <charset val="134"/>
      </rPr>
      <t>分</t>
    </r>
  </si>
  <si>
    <r>
      <rPr>
        <sz val="10"/>
        <rFont val="宋体"/>
        <charset val="134"/>
      </rPr>
      <t>外国语学院研会干事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分；水杉课堂活动志愿服务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</si>
  <si>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39/43</t>
  </si>
  <si>
    <r>
      <rPr>
        <sz val="10"/>
        <rFont val="宋体"/>
        <charset val="134"/>
      </rPr>
      <t>王卓群</t>
    </r>
  </si>
  <si>
    <t>40/43</t>
  </si>
  <si>
    <r>
      <rPr>
        <sz val="10"/>
        <rFont val="宋体"/>
        <charset val="134"/>
      </rPr>
      <t>何思婕</t>
    </r>
  </si>
  <si>
    <r>
      <rPr>
        <sz val="10"/>
        <rFont val="宋体"/>
        <charset val="134"/>
      </rPr>
      <t>学术沙龙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分</t>
    </r>
  </si>
  <si>
    <r>
      <rPr>
        <sz val="11"/>
        <rFont val="宋体"/>
        <charset val="134"/>
      </rPr>
      <t>无</t>
    </r>
  </si>
  <si>
    <t>41/43</t>
  </si>
  <si>
    <r>
      <rPr>
        <sz val="10"/>
        <rFont val="宋体"/>
        <charset val="134"/>
      </rPr>
      <t>王昕玥</t>
    </r>
  </si>
  <si>
    <t>42/43</t>
  </si>
  <si>
    <r>
      <rPr>
        <sz val="10"/>
        <rFont val="宋体"/>
        <charset val="134"/>
      </rPr>
      <t>陈雅菡</t>
    </r>
  </si>
  <si>
    <r>
      <rPr>
        <sz val="10"/>
        <rFont val="Times New Roman"/>
        <charset val="134"/>
      </rPr>
      <t>“</t>
    </r>
    <r>
      <rPr>
        <sz val="10"/>
        <rFont val="宋体"/>
        <charset val="134"/>
      </rPr>
      <t>挑战杯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院内选拔赛一等奖</t>
    </r>
    <r>
      <rPr>
        <sz val="10"/>
        <rFont val="Times New Roman"/>
        <charset val="134"/>
      </rPr>
      <t xml:space="preserve"> 3</t>
    </r>
    <r>
      <rPr>
        <sz val="10"/>
        <rFont val="宋体"/>
        <charset val="134"/>
      </rPr>
      <t>分</t>
    </r>
  </si>
  <si>
    <t>43/43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</si>
</sst>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  <numFmt numFmtId="178" formatCode="0.00_);[Red]\(0.00\)"/>
  </numFmts>
  <fonts count="39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20"/>
      <name val="Times New Roman"/>
      <charset val="134"/>
    </font>
    <font>
      <b/>
      <sz val="16"/>
      <name val="Times New Roman"/>
      <charset val="134"/>
    </font>
    <font>
      <b/>
      <sz val="14"/>
      <name val="Times New Roman"/>
      <charset val="134"/>
    </font>
    <font>
      <b/>
      <sz val="14"/>
      <name val="宋体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name val="宋体-简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b/>
      <sz val="16"/>
      <name val="宋体"/>
      <charset val="134"/>
    </font>
    <font>
      <sz val="10"/>
      <color rgb="FF000000"/>
      <name val="宋体"/>
      <charset val="134"/>
    </font>
    <font>
      <b/>
      <sz val="20"/>
      <name val="宋体"/>
      <charset val="134"/>
    </font>
    <font>
      <sz val="10"/>
      <name val="书宋-简"/>
      <charset val="134"/>
    </font>
    <font>
      <sz val="11"/>
      <name val="宋体"/>
      <charset val="134"/>
    </font>
    <font>
      <sz val="1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6" borderId="21" applyNumberFormat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24" fillId="7" borderId="22" applyNumberFormat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0" fontId="3" fillId="0" borderId="4" xfId="0" applyNumberFormat="1" applyFont="1" applyBorder="1" applyAlignment="1">
      <alignment horizontal="center" vertical="center" wrapText="1"/>
    </xf>
    <xf numFmtId="10" fontId="4" fillId="0" borderId="5" xfId="0" applyNumberFormat="1" applyFont="1" applyBorder="1" applyAlignment="1">
      <alignment horizontal="center" vertical="center" wrapText="1"/>
    </xf>
    <xf numFmtId="10" fontId="4" fillId="0" borderId="6" xfId="0" applyNumberFormat="1" applyFont="1" applyBorder="1" applyAlignment="1">
      <alignment horizontal="center" vertical="center" wrapText="1"/>
    </xf>
    <xf numFmtId="10" fontId="4" fillId="0" borderId="7" xfId="0" applyNumberFormat="1" applyFont="1" applyBorder="1" applyAlignment="1">
      <alignment horizontal="center" vertical="center" wrapText="1"/>
    </xf>
    <xf numFmtId="10" fontId="4" fillId="0" borderId="8" xfId="0" applyNumberFormat="1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0" fontId="3" fillId="0" borderId="11" xfId="0" applyNumberFormat="1" applyFont="1" applyBorder="1" applyAlignment="1">
      <alignment horizontal="center" vertical="center" wrapText="1"/>
    </xf>
    <xf numFmtId="10" fontId="6" fillId="0" borderId="9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6" fillId="0" borderId="12" xfId="0" applyNumberFormat="1" applyFont="1" applyBorder="1" applyAlignment="1">
      <alignment horizontal="center" vertical="center" wrapText="1"/>
    </xf>
    <xf numFmtId="10" fontId="6" fillId="0" borderId="13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  <xf numFmtId="10" fontId="4" fillId="0" borderId="13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177" fontId="7" fillId="0" borderId="9" xfId="0" applyNumberFormat="1" applyFont="1" applyBorder="1" applyAlignment="1">
      <alignment horizontal="center" vertical="center" wrapText="1"/>
    </xf>
    <xf numFmtId="177" fontId="7" fillId="0" borderId="13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77" fontId="7" fillId="0" borderId="14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176" fontId="7" fillId="0" borderId="9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178" fontId="7" fillId="0" borderId="13" xfId="0" applyNumberFormat="1" applyFont="1" applyBorder="1" applyAlignment="1">
      <alignment horizontal="center" vertical="center" wrapText="1"/>
    </xf>
    <xf numFmtId="178" fontId="7" fillId="0" borderId="10" xfId="0" applyNumberFormat="1" applyFont="1" applyBorder="1" applyAlignment="1">
      <alignment horizontal="center" vertical="center" wrapText="1"/>
    </xf>
    <xf numFmtId="178" fontId="7" fillId="0" borderId="11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177" fontId="7" fillId="0" borderId="9" xfId="0" applyNumberFormat="1" applyFont="1" applyBorder="1" applyAlignment="1">
      <alignment horizontal="center" vertical="center"/>
    </xf>
    <xf numFmtId="177" fontId="7" fillId="0" borderId="1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177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177" fontId="7" fillId="0" borderId="15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77" fontId="7" fillId="0" borderId="16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6"/>
  <sheetViews>
    <sheetView tabSelected="1" zoomScale="87" zoomScaleNormal="87" topLeftCell="A37" workbookViewId="0">
      <selection activeCell="S4" sqref="S4"/>
    </sheetView>
  </sheetViews>
  <sheetFormatPr defaultColWidth="8.73148148148148" defaultRowHeight="14.4"/>
  <cols>
    <col min="1" max="1" width="6.81481481481481" customWidth="1"/>
    <col min="2" max="2" width="8.09259259259259" customWidth="1"/>
    <col min="3" max="3" width="12.4537037037037" customWidth="1"/>
    <col min="5" max="5" width="7.63888888888889" customWidth="1"/>
    <col min="6" max="6" width="7.73148148148148" customWidth="1"/>
    <col min="7" max="7" width="16.4537037037037" customWidth="1"/>
    <col min="12" max="12" width="14.3611111111111" customWidth="1"/>
    <col min="13" max="13" width="8.73148148148148" style="1"/>
    <col min="14" max="14" width="19.8148148148148" customWidth="1"/>
    <col min="16" max="16" width="8.73148148148148" style="1"/>
    <col min="17" max="17" width="18.2685185185185" customWidth="1"/>
    <col min="18" max="18" width="11.0925925925926" customWidth="1"/>
    <col min="19" max="19" width="10.5462962962963" style="2" customWidth="1"/>
    <col min="20" max="20" width="10" customWidth="1"/>
  </cols>
  <sheetData>
    <row r="1" ht="40" customHeight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4"/>
      <c r="O1" s="4"/>
      <c r="P1" s="4"/>
      <c r="Q1" s="4"/>
      <c r="R1" s="4"/>
      <c r="S1" s="4"/>
      <c r="T1" s="4"/>
    </row>
    <row r="2" ht="53" customHeight="1" spans="1:20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/>
      <c r="G2" s="11"/>
      <c r="H2" s="12"/>
      <c r="I2" s="13" t="s">
        <v>6</v>
      </c>
      <c r="J2" s="14"/>
      <c r="K2" s="14"/>
      <c r="L2" s="14"/>
      <c r="M2" s="15"/>
      <c r="N2" s="14"/>
      <c r="O2" s="16"/>
      <c r="P2" s="17" t="s">
        <v>7</v>
      </c>
      <c r="Q2" s="12"/>
      <c r="R2" s="13" t="s">
        <v>8</v>
      </c>
      <c r="S2" s="18" t="s">
        <v>9</v>
      </c>
      <c r="T2" s="18" t="s">
        <v>10</v>
      </c>
    </row>
    <row r="3" ht="42" customHeight="1" spans="1:20">
      <c r="A3" s="19"/>
      <c r="B3" s="20"/>
      <c r="C3" s="21"/>
      <c r="D3" s="22"/>
      <c r="E3" s="23" t="s">
        <v>11</v>
      </c>
      <c r="F3" s="24" t="s">
        <v>12</v>
      </c>
      <c r="G3" s="24" t="s">
        <v>13</v>
      </c>
      <c r="H3" s="25" t="s">
        <v>14</v>
      </c>
      <c r="I3" s="26" t="s">
        <v>15</v>
      </c>
      <c r="J3" s="24" t="s">
        <v>16</v>
      </c>
      <c r="K3" s="24" t="s">
        <v>17</v>
      </c>
      <c r="L3" s="24" t="s">
        <v>16</v>
      </c>
      <c r="M3" s="27" t="s">
        <v>18</v>
      </c>
      <c r="N3" s="24" t="s">
        <v>16</v>
      </c>
      <c r="O3" s="28" t="s">
        <v>19</v>
      </c>
      <c r="P3" s="29" t="s">
        <v>20</v>
      </c>
      <c r="Q3" s="25" t="s">
        <v>16</v>
      </c>
      <c r="R3" s="30"/>
      <c r="S3" s="31"/>
      <c r="T3" s="31"/>
    </row>
    <row r="4" ht="78" customHeight="1" spans="1:20">
      <c r="A4" s="32">
        <v>1</v>
      </c>
      <c r="B4" s="33" t="s">
        <v>21</v>
      </c>
      <c r="C4" s="34">
        <v>8251211486</v>
      </c>
      <c r="D4" s="35" t="s">
        <v>22</v>
      </c>
      <c r="E4" s="36">
        <v>60</v>
      </c>
      <c r="F4" s="37">
        <v>0</v>
      </c>
      <c r="G4" s="38" t="s">
        <v>23</v>
      </c>
      <c r="H4" s="39">
        <v>60</v>
      </c>
      <c r="I4" s="37">
        <v>89.263</v>
      </c>
      <c r="J4" s="38" t="s">
        <v>24</v>
      </c>
      <c r="K4" s="40">
        <v>40</v>
      </c>
      <c r="L4" s="38" t="s">
        <v>25</v>
      </c>
      <c r="M4" s="41">
        <v>100</v>
      </c>
      <c r="N4" s="38" t="s">
        <v>26</v>
      </c>
      <c r="O4" s="42">
        <f t="shared" ref="O4:O46" si="0">I4*0.4+K4*0.3+M4*0.3</f>
        <v>77.7052</v>
      </c>
      <c r="P4" s="43">
        <v>3</v>
      </c>
      <c r="Q4" s="44" t="s">
        <v>27</v>
      </c>
      <c r="R4" s="37">
        <f t="shared" ref="R4:R11" si="1">0.05*H4+0.9*O4+0.05*P4</f>
        <v>73.08468</v>
      </c>
      <c r="S4" s="45" t="s">
        <v>28</v>
      </c>
      <c r="T4" s="45" t="s">
        <v>28</v>
      </c>
    </row>
    <row r="5" ht="81.5" customHeight="1" spans="1:20">
      <c r="A5" s="32">
        <v>2</v>
      </c>
      <c r="B5" s="33" t="s">
        <v>29</v>
      </c>
      <c r="C5" s="34">
        <v>8251211458</v>
      </c>
      <c r="D5" s="35" t="s">
        <v>22</v>
      </c>
      <c r="E5" s="36">
        <v>60</v>
      </c>
      <c r="F5" s="37">
        <v>35</v>
      </c>
      <c r="G5" s="38" t="s">
        <v>30</v>
      </c>
      <c r="H5" s="39">
        <f>E5+F5</f>
        <v>95</v>
      </c>
      <c r="I5" s="46">
        <v>93.421</v>
      </c>
      <c r="J5" s="38" t="s">
        <v>24</v>
      </c>
      <c r="K5" s="47">
        <v>40</v>
      </c>
      <c r="L5" s="38" t="s">
        <v>31</v>
      </c>
      <c r="M5" s="41">
        <v>68</v>
      </c>
      <c r="N5" s="38" t="s">
        <v>32</v>
      </c>
      <c r="O5" s="48">
        <f t="shared" si="0"/>
        <v>69.7684</v>
      </c>
      <c r="P5" s="43">
        <v>100</v>
      </c>
      <c r="Q5" s="44" t="s">
        <v>33</v>
      </c>
      <c r="R5" s="37">
        <f>H5*0.05+O5*0.9+P5*0.05</f>
        <v>72.54156</v>
      </c>
      <c r="S5" s="45" t="s">
        <v>34</v>
      </c>
      <c r="T5" s="45" t="s">
        <v>34</v>
      </c>
    </row>
    <row r="6" ht="73.5" customHeight="1" spans="1:20">
      <c r="A6" s="32">
        <v>3</v>
      </c>
      <c r="B6" s="33" t="s">
        <v>35</v>
      </c>
      <c r="C6" s="34">
        <v>8251211476</v>
      </c>
      <c r="D6" s="35" t="s">
        <v>22</v>
      </c>
      <c r="E6" s="36">
        <v>60</v>
      </c>
      <c r="F6" s="37">
        <v>10</v>
      </c>
      <c r="G6" s="38" t="s">
        <v>36</v>
      </c>
      <c r="H6" s="39">
        <v>70</v>
      </c>
      <c r="I6" s="37">
        <v>87.632</v>
      </c>
      <c r="J6" s="38" t="s">
        <v>24</v>
      </c>
      <c r="K6" s="40">
        <v>40</v>
      </c>
      <c r="L6" s="38" t="s">
        <v>25</v>
      </c>
      <c r="M6" s="41">
        <v>80</v>
      </c>
      <c r="N6" s="38" t="s">
        <v>37</v>
      </c>
      <c r="O6" s="42">
        <f t="shared" si="0"/>
        <v>71.0528</v>
      </c>
      <c r="P6" s="43">
        <v>5</v>
      </c>
      <c r="Q6" s="44" t="s">
        <v>38</v>
      </c>
      <c r="R6" s="37">
        <f t="shared" si="1"/>
        <v>67.69752</v>
      </c>
      <c r="S6" s="45" t="s">
        <v>39</v>
      </c>
      <c r="T6" s="45" t="s">
        <v>39</v>
      </c>
    </row>
    <row r="7" ht="92.5" customHeight="1" spans="1:20">
      <c r="A7" s="32">
        <v>4</v>
      </c>
      <c r="B7" s="33" t="s">
        <v>40</v>
      </c>
      <c r="C7" s="34">
        <v>8241211412</v>
      </c>
      <c r="D7" s="35" t="s">
        <v>22</v>
      </c>
      <c r="E7" s="36">
        <v>60</v>
      </c>
      <c r="F7" s="37">
        <v>10</v>
      </c>
      <c r="G7" s="49" t="s">
        <v>41</v>
      </c>
      <c r="H7" s="39">
        <v>70</v>
      </c>
      <c r="I7" s="37">
        <v>91.579</v>
      </c>
      <c r="J7" s="38" t="s">
        <v>24</v>
      </c>
      <c r="K7" s="40">
        <v>40</v>
      </c>
      <c r="L7" s="38" t="s">
        <v>25</v>
      </c>
      <c r="M7" s="41">
        <v>60</v>
      </c>
      <c r="N7" s="38" t="s">
        <v>42</v>
      </c>
      <c r="O7" s="42">
        <f t="shared" si="0"/>
        <v>66.6316</v>
      </c>
      <c r="P7" s="43">
        <v>45</v>
      </c>
      <c r="Q7" s="44" t="s">
        <v>43</v>
      </c>
      <c r="R7" s="37">
        <f t="shared" si="1"/>
        <v>65.71844</v>
      </c>
      <c r="S7" s="45" t="s">
        <v>44</v>
      </c>
      <c r="T7" s="45" t="s">
        <v>44</v>
      </c>
    </row>
    <row r="8" ht="79" customHeight="1" spans="1:20">
      <c r="A8" s="32">
        <v>5</v>
      </c>
      <c r="B8" s="33" t="s">
        <v>45</v>
      </c>
      <c r="C8" s="34">
        <v>8251211484</v>
      </c>
      <c r="D8" s="35" t="s">
        <v>22</v>
      </c>
      <c r="E8" s="36">
        <v>60</v>
      </c>
      <c r="F8" s="37">
        <v>0</v>
      </c>
      <c r="G8" s="38" t="s">
        <v>23</v>
      </c>
      <c r="H8" s="39">
        <v>60</v>
      </c>
      <c r="I8" s="37">
        <v>87.211</v>
      </c>
      <c r="J8" s="38" t="s">
        <v>24</v>
      </c>
      <c r="K8" s="40">
        <v>40</v>
      </c>
      <c r="L8" s="38" t="s">
        <v>25</v>
      </c>
      <c r="M8" s="41">
        <v>73</v>
      </c>
      <c r="N8" s="50" t="s">
        <v>46</v>
      </c>
      <c r="O8" s="42">
        <f t="shared" si="0"/>
        <v>68.7844</v>
      </c>
      <c r="P8" s="43">
        <v>0</v>
      </c>
      <c r="Q8" s="44" t="s">
        <v>47</v>
      </c>
      <c r="R8" s="37">
        <f t="shared" si="1"/>
        <v>64.90596</v>
      </c>
      <c r="S8" s="45" t="s">
        <v>48</v>
      </c>
      <c r="T8" s="45" t="s">
        <v>48</v>
      </c>
    </row>
    <row r="9" ht="52" customHeight="1" spans="1:20">
      <c r="A9" s="32">
        <v>6</v>
      </c>
      <c r="B9" s="34" t="s">
        <v>49</v>
      </c>
      <c r="C9" s="51" t="s">
        <v>50</v>
      </c>
      <c r="D9" s="35" t="s">
        <v>22</v>
      </c>
      <c r="E9" s="52">
        <v>60</v>
      </c>
      <c r="F9" s="53">
        <v>0</v>
      </c>
      <c r="G9" s="38" t="s">
        <v>23</v>
      </c>
      <c r="H9" s="39">
        <v>60</v>
      </c>
      <c r="I9" s="37">
        <v>89.421</v>
      </c>
      <c r="J9" s="38" t="s">
        <v>24</v>
      </c>
      <c r="K9" s="40">
        <v>35</v>
      </c>
      <c r="L9" s="38" t="s">
        <v>51</v>
      </c>
      <c r="M9" s="41">
        <v>68</v>
      </c>
      <c r="N9" s="38" t="s">
        <v>52</v>
      </c>
      <c r="O9" s="42">
        <f t="shared" si="0"/>
        <v>66.6684</v>
      </c>
      <c r="P9" s="43">
        <v>8</v>
      </c>
      <c r="Q9" s="54" t="s">
        <v>53</v>
      </c>
      <c r="R9" s="37">
        <f t="shared" si="1"/>
        <v>63.40156</v>
      </c>
      <c r="S9" s="45" t="s">
        <v>54</v>
      </c>
      <c r="T9" s="45" t="s">
        <v>54</v>
      </c>
    </row>
    <row r="10" ht="41.5" customHeight="1" spans="1:20">
      <c r="A10" s="32">
        <v>7</v>
      </c>
      <c r="B10" s="33" t="s">
        <v>55</v>
      </c>
      <c r="C10" s="34">
        <v>8251211478</v>
      </c>
      <c r="D10" s="35" t="s">
        <v>22</v>
      </c>
      <c r="E10" s="36">
        <v>60</v>
      </c>
      <c r="F10" s="40">
        <v>0</v>
      </c>
      <c r="G10" s="38" t="s">
        <v>23</v>
      </c>
      <c r="H10" s="55">
        <v>60</v>
      </c>
      <c r="I10" s="37">
        <v>85.474</v>
      </c>
      <c r="J10" s="38" t="s">
        <v>24</v>
      </c>
      <c r="K10" s="40">
        <v>40</v>
      </c>
      <c r="L10" s="38" t="s">
        <v>25</v>
      </c>
      <c r="M10" s="41">
        <v>60</v>
      </c>
      <c r="N10" s="38" t="s">
        <v>56</v>
      </c>
      <c r="O10" s="42">
        <f t="shared" si="0"/>
        <v>64.1896</v>
      </c>
      <c r="P10" s="43">
        <v>0</v>
      </c>
      <c r="Q10" s="56" t="s">
        <v>47</v>
      </c>
      <c r="R10" s="37">
        <f t="shared" si="1"/>
        <v>60.77064</v>
      </c>
      <c r="S10" s="45" t="s">
        <v>57</v>
      </c>
      <c r="T10" s="45" t="s">
        <v>57</v>
      </c>
    </row>
    <row r="11" ht="124.5" customHeight="1" spans="1:20">
      <c r="A11" s="32">
        <v>8</v>
      </c>
      <c r="B11" s="33" t="s">
        <v>58</v>
      </c>
      <c r="C11" s="34">
        <v>8251211466</v>
      </c>
      <c r="D11" s="35" t="s">
        <v>22</v>
      </c>
      <c r="E11" s="36">
        <v>60</v>
      </c>
      <c r="F11" s="40">
        <v>40</v>
      </c>
      <c r="G11" s="50" t="s">
        <v>59</v>
      </c>
      <c r="H11" s="55">
        <v>100</v>
      </c>
      <c r="I11" s="37">
        <v>88.526</v>
      </c>
      <c r="J11" s="38" t="s">
        <v>24</v>
      </c>
      <c r="K11" s="40">
        <v>35</v>
      </c>
      <c r="L11" s="38" t="s">
        <v>51</v>
      </c>
      <c r="M11" s="41">
        <v>35</v>
      </c>
      <c r="N11" s="38" t="s">
        <v>60</v>
      </c>
      <c r="O11" s="42">
        <f t="shared" si="0"/>
        <v>56.4104</v>
      </c>
      <c r="P11" s="43">
        <v>78</v>
      </c>
      <c r="Q11" s="56" t="s">
        <v>61</v>
      </c>
      <c r="R11" s="37">
        <f t="shared" si="1"/>
        <v>59.66936</v>
      </c>
      <c r="S11" s="45" t="s">
        <v>62</v>
      </c>
      <c r="T11" s="45" t="s">
        <v>62</v>
      </c>
    </row>
    <row r="12" ht="90.5" customHeight="1" spans="1:20">
      <c r="A12" s="32">
        <v>9</v>
      </c>
      <c r="B12" s="34" t="s">
        <v>63</v>
      </c>
      <c r="C12" s="51" t="s">
        <v>64</v>
      </c>
      <c r="D12" s="35" t="s">
        <v>22</v>
      </c>
      <c r="E12" s="52">
        <v>60</v>
      </c>
      <c r="F12" s="53">
        <v>0</v>
      </c>
      <c r="G12" s="38" t="s">
        <v>23</v>
      </c>
      <c r="H12" s="39">
        <f t="shared" ref="H12:H15" si="2">E12+F12</f>
        <v>60</v>
      </c>
      <c r="I12" s="46">
        <v>89.316</v>
      </c>
      <c r="J12" s="38" t="s">
        <v>24</v>
      </c>
      <c r="K12" s="47">
        <v>70</v>
      </c>
      <c r="L12" s="38" t="s">
        <v>65</v>
      </c>
      <c r="M12" s="41">
        <v>5</v>
      </c>
      <c r="N12" s="38" t="s">
        <v>66</v>
      </c>
      <c r="O12" s="48">
        <f t="shared" si="0"/>
        <v>58.2264</v>
      </c>
      <c r="P12" s="43">
        <v>3</v>
      </c>
      <c r="Q12" s="57" t="s">
        <v>67</v>
      </c>
      <c r="R12" s="37">
        <f t="shared" ref="R12:R15" si="3">H12*0.05+O12*0.9+P12*0.05</f>
        <v>55.55376</v>
      </c>
      <c r="S12" s="58" t="s">
        <v>68</v>
      </c>
      <c r="T12" s="58" t="s">
        <v>68</v>
      </c>
    </row>
    <row r="13" ht="101.5" customHeight="1" spans="1:20">
      <c r="A13" s="32">
        <v>10</v>
      </c>
      <c r="B13" s="33" t="s">
        <v>69</v>
      </c>
      <c r="C13" s="34">
        <v>8251211495</v>
      </c>
      <c r="D13" s="35" t="s">
        <v>22</v>
      </c>
      <c r="E13" s="36">
        <v>60</v>
      </c>
      <c r="F13" s="37">
        <v>10</v>
      </c>
      <c r="G13" s="38" t="s">
        <v>41</v>
      </c>
      <c r="H13" s="39">
        <f t="shared" si="2"/>
        <v>70</v>
      </c>
      <c r="I13" s="46">
        <v>87.158</v>
      </c>
      <c r="J13" s="38" t="s">
        <v>24</v>
      </c>
      <c r="K13" s="47">
        <v>60</v>
      </c>
      <c r="L13" s="50" t="s">
        <v>70</v>
      </c>
      <c r="M13" s="41">
        <v>0</v>
      </c>
      <c r="N13" s="38" t="s">
        <v>47</v>
      </c>
      <c r="O13" s="48">
        <f t="shared" si="0"/>
        <v>52.8632</v>
      </c>
      <c r="P13" s="43">
        <v>38</v>
      </c>
      <c r="Q13" s="44" t="s">
        <v>71</v>
      </c>
      <c r="R13" s="37">
        <f t="shared" si="3"/>
        <v>52.97688</v>
      </c>
      <c r="S13" s="58" t="s">
        <v>72</v>
      </c>
      <c r="T13" s="58" t="s">
        <v>72</v>
      </c>
    </row>
    <row r="14" ht="47" customHeight="1" spans="1:20">
      <c r="A14" s="32">
        <v>11</v>
      </c>
      <c r="B14" s="59" t="s">
        <v>73</v>
      </c>
      <c r="C14" s="34">
        <v>8251211468</v>
      </c>
      <c r="D14" s="35" t="s">
        <v>22</v>
      </c>
      <c r="E14" s="36">
        <v>60</v>
      </c>
      <c r="F14" s="37">
        <v>15</v>
      </c>
      <c r="G14" s="38" t="s">
        <v>74</v>
      </c>
      <c r="H14" s="39">
        <v>75</v>
      </c>
      <c r="I14" s="37">
        <v>86.737</v>
      </c>
      <c r="J14" s="38" t="s">
        <v>24</v>
      </c>
      <c r="K14" s="40">
        <v>40</v>
      </c>
      <c r="L14" s="38" t="s">
        <v>25</v>
      </c>
      <c r="M14" s="41">
        <v>5</v>
      </c>
      <c r="N14" s="38" t="s">
        <v>75</v>
      </c>
      <c r="O14" s="42">
        <f t="shared" si="0"/>
        <v>48.1948</v>
      </c>
      <c r="P14" s="43">
        <v>100</v>
      </c>
      <c r="Q14" s="44" t="s">
        <v>76</v>
      </c>
      <c r="R14" s="37">
        <f t="shared" ref="R14:R23" si="4">0.05*H14+0.9*O14+0.05*P14</f>
        <v>52.12532</v>
      </c>
      <c r="S14" s="58" t="s">
        <v>77</v>
      </c>
      <c r="T14" s="58" t="s">
        <v>77</v>
      </c>
    </row>
    <row r="15" ht="66" customHeight="1" spans="1:20">
      <c r="A15" s="32">
        <v>12</v>
      </c>
      <c r="B15" s="33" t="s">
        <v>78</v>
      </c>
      <c r="C15" s="34">
        <v>8251211485</v>
      </c>
      <c r="D15" s="35" t="s">
        <v>22</v>
      </c>
      <c r="E15" s="36">
        <v>60</v>
      </c>
      <c r="F15" s="40">
        <v>20</v>
      </c>
      <c r="G15" s="38" t="s">
        <v>79</v>
      </c>
      <c r="H15" s="55">
        <f t="shared" si="2"/>
        <v>80</v>
      </c>
      <c r="I15" s="46">
        <v>87.526</v>
      </c>
      <c r="J15" s="38" t="s">
        <v>24</v>
      </c>
      <c r="K15" s="47">
        <v>40</v>
      </c>
      <c r="L15" s="38" t="s">
        <v>80</v>
      </c>
      <c r="M15" s="41">
        <v>5</v>
      </c>
      <c r="N15" s="38" t="s">
        <v>81</v>
      </c>
      <c r="O15" s="48">
        <f t="shared" si="0"/>
        <v>48.5104</v>
      </c>
      <c r="P15" s="43">
        <v>65</v>
      </c>
      <c r="Q15" s="60" t="s">
        <v>82</v>
      </c>
      <c r="R15" s="37">
        <f t="shared" si="3"/>
        <v>50.90936</v>
      </c>
      <c r="S15" s="58" t="s">
        <v>83</v>
      </c>
      <c r="T15" s="58" t="s">
        <v>83</v>
      </c>
    </row>
    <row r="16" ht="82" customHeight="1" spans="1:20">
      <c r="A16" s="32">
        <v>13</v>
      </c>
      <c r="B16" s="33" t="s">
        <v>84</v>
      </c>
      <c r="C16" s="34">
        <v>8251211463</v>
      </c>
      <c r="D16" s="35" t="s">
        <v>22</v>
      </c>
      <c r="E16" s="36">
        <v>60</v>
      </c>
      <c r="F16" s="37">
        <v>15</v>
      </c>
      <c r="G16" s="38" t="s">
        <v>85</v>
      </c>
      <c r="H16" s="39">
        <v>75</v>
      </c>
      <c r="I16" s="37">
        <v>86.842</v>
      </c>
      <c r="J16" s="38" t="s">
        <v>24</v>
      </c>
      <c r="K16" s="40">
        <v>40</v>
      </c>
      <c r="L16" s="38" t="s">
        <v>25</v>
      </c>
      <c r="M16" s="41">
        <v>0</v>
      </c>
      <c r="N16" s="38" t="s">
        <v>47</v>
      </c>
      <c r="O16" s="42">
        <f t="shared" si="0"/>
        <v>46.7368</v>
      </c>
      <c r="P16" s="43">
        <v>100</v>
      </c>
      <c r="Q16" s="44" t="s">
        <v>86</v>
      </c>
      <c r="R16" s="37">
        <f t="shared" si="4"/>
        <v>50.81312</v>
      </c>
      <c r="S16" s="58" t="s">
        <v>87</v>
      </c>
      <c r="T16" s="58" t="s">
        <v>87</v>
      </c>
    </row>
    <row r="17" ht="100" customHeight="1" spans="1:20">
      <c r="A17" s="32">
        <v>14</v>
      </c>
      <c r="B17" s="33" t="s">
        <v>88</v>
      </c>
      <c r="C17" s="34">
        <v>8251211498</v>
      </c>
      <c r="D17" s="35" t="s">
        <v>22</v>
      </c>
      <c r="E17" s="36">
        <v>60</v>
      </c>
      <c r="F17" s="37">
        <v>0</v>
      </c>
      <c r="G17" s="38" t="s">
        <v>23</v>
      </c>
      <c r="H17" s="39">
        <f>E17+F17</f>
        <v>60</v>
      </c>
      <c r="I17" s="46">
        <v>88.737</v>
      </c>
      <c r="J17" s="38" t="s">
        <v>24</v>
      </c>
      <c r="K17" s="47">
        <v>40</v>
      </c>
      <c r="L17" s="38" t="s">
        <v>25</v>
      </c>
      <c r="M17" s="41">
        <v>5</v>
      </c>
      <c r="N17" s="61" t="s">
        <v>89</v>
      </c>
      <c r="O17" s="48">
        <f t="shared" si="0"/>
        <v>48.9948</v>
      </c>
      <c r="P17" s="43">
        <v>65</v>
      </c>
      <c r="Q17" s="44" t="s">
        <v>90</v>
      </c>
      <c r="R17" s="37">
        <f>H17*0.05+O17*0.9+P17*0.05</f>
        <v>50.34532</v>
      </c>
      <c r="S17" s="58" t="s">
        <v>91</v>
      </c>
      <c r="T17" s="58" t="s">
        <v>91</v>
      </c>
    </row>
    <row r="18" ht="75.5" customHeight="1" spans="1:20">
      <c r="A18" s="32">
        <v>15</v>
      </c>
      <c r="B18" s="59" t="s">
        <v>92</v>
      </c>
      <c r="C18" s="34">
        <v>8251211470</v>
      </c>
      <c r="D18" s="35" t="s">
        <v>22</v>
      </c>
      <c r="E18" s="36">
        <v>60</v>
      </c>
      <c r="F18" s="37">
        <v>15</v>
      </c>
      <c r="G18" s="38" t="s">
        <v>74</v>
      </c>
      <c r="H18" s="39">
        <v>75</v>
      </c>
      <c r="I18" s="37">
        <v>88.789</v>
      </c>
      <c r="J18" s="38" t="s">
        <v>24</v>
      </c>
      <c r="K18" s="40">
        <v>40</v>
      </c>
      <c r="L18" s="38" t="s">
        <v>25</v>
      </c>
      <c r="M18" s="41">
        <v>0</v>
      </c>
      <c r="N18" s="38" t="s">
        <v>47</v>
      </c>
      <c r="O18" s="42">
        <f t="shared" si="0"/>
        <v>47.5156</v>
      </c>
      <c r="P18" s="43">
        <v>75</v>
      </c>
      <c r="Q18" s="44" t="s">
        <v>93</v>
      </c>
      <c r="R18" s="37">
        <f t="shared" si="4"/>
        <v>50.26404</v>
      </c>
      <c r="S18" s="58" t="s">
        <v>94</v>
      </c>
      <c r="T18" s="58" t="s">
        <v>94</v>
      </c>
    </row>
    <row r="19" ht="74" customHeight="1" spans="1:20">
      <c r="A19" s="32">
        <v>16</v>
      </c>
      <c r="B19" s="33" t="s">
        <v>95</v>
      </c>
      <c r="C19" s="34">
        <v>8251211487</v>
      </c>
      <c r="D19" s="35" t="s">
        <v>22</v>
      </c>
      <c r="E19" s="36">
        <v>60</v>
      </c>
      <c r="F19" s="37">
        <v>0</v>
      </c>
      <c r="G19" s="38" t="s">
        <v>23</v>
      </c>
      <c r="H19" s="39">
        <v>60</v>
      </c>
      <c r="I19" s="37">
        <v>87.526</v>
      </c>
      <c r="J19" s="38" t="s">
        <v>24</v>
      </c>
      <c r="K19" s="40">
        <v>40</v>
      </c>
      <c r="L19" s="38" t="s">
        <v>25</v>
      </c>
      <c r="M19" s="41">
        <v>5</v>
      </c>
      <c r="N19" s="38" t="s">
        <v>96</v>
      </c>
      <c r="O19" s="42">
        <f t="shared" si="0"/>
        <v>48.5104</v>
      </c>
      <c r="P19" s="43">
        <v>68</v>
      </c>
      <c r="Q19" s="44" t="s">
        <v>97</v>
      </c>
      <c r="R19" s="37">
        <f t="shared" si="4"/>
        <v>50.05936</v>
      </c>
      <c r="S19" s="58" t="s">
        <v>98</v>
      </c>
      <c r="T19" s="58" t="s">
        <v>98</v>
      </c>
    </row>
    <row r="20" ht="89" customHeight="1" spans="1:20">
      <c r="A20" s="32">
        <v>17</v>
      </c>
      <c r="B20" s="33" t="s">
        <v>99</v>
      </c>
      <c r="C20" s="34">
        <v>8251211460</v>
      </c>
      <c r="D20" s="35" t="s">
        <v>22</v>
      </c>
      <c r="E20" s="36">
        <v>60</v>
      </c>
      <c r="F20" s="37">
        <v>0</v>
      </c>
      <c r="G20" s="38" t="s">
        <v>23</v>
      </c>
      <c r="H20" s="39">
        <v>60</v>
      </c>
      <c r="I20" s="37">
        <v>89.368</v>
      </c>
      <c r="J20" s="38" t="s">
        <v>24</v>
      </c>
      <c r="K20" s="40">
        <v>40</v>
      </c>
      <c r="L20" s="38" t="s">
        <v>25</v>
      </c>
      <c r="M20" s="41">
        <v>0</v>
      </c>
      <c r="N20" s="38" t="s">
        <v>47</v>
      </c>
      <c r="O20" s="42">
        <f t="shared" si="0"/>
        <v>47.7472</v>
      </c>
      <c r="P20" s="43">
        <v>69</v>
      </c>
      <c r="Q20" s="44" t="s">
        <v>100</v>
      </c>
      <c r="R20" s="37">
        <f t="shared" si="4"/>
        <v>49.42248</v>
      </c>
      <c r="S20" s="58" t="s">
        <v>101</v>
      </c>
      <c r="T20" s="58" t="s">
        <v>101</v>
      </c>
    </row>
    <row r="21" ht="60" customHeight="1" spans="1:20">
      <c r="A21" s="32">
        <v>18</v>
      </c>
      <c r="B21" s="34" t="s">
        <v>102</v>
      </c>
      <c r="C21" s="51" t="s">
        <v>103</v>
      </c>
      <c r="D21" s="35" t="s">
        <v>22</v>
      </c>
      <c r="E21" s="52">
        <v>60</v>
      </c>
      <c r="F21" s="53">
        <v>10</v>
      </c>
      <c r="G21" s="62" t="s">
        <v>41</v>
      </c>
      <c r="H21" s="39">
        <v>70</v>
      </c>
      <c r="I21" s="37">
        <v>88.158</v>
      </c>
      <c r="J21" s="38" t="s">
        <v>24</v>
      </c>
      <c r="K21" s="40">
        <v>40</v>
      </c>
      <c r="L21" s="62" t="s">
        <v>25</v>
      </c>
      <c r="M21" s="41">
        <v>0</v>
      </c>
      <c r="N21" s="38" t="s">
        <v>47</v>
      </c>
      <c r="O21" s="42">
        <f t="shared" si="0"/>
        <v>47.2632</v>
      </c>
      <c r="P21" s="43">
        <v>43</v>
      </c>
      <c r="Q21" s="54" t="s">
        <v>104</v>
      </c>
      <c r="R21" s="37">
        <f t="shared" si="4"/>
        <v>48.18688</v>
      </c>
      <c r="S21" s="58" t="s">
        <v>105</v>
      </c>
      <c r="T21" s="58" t="s">
        <v>105</v>
      </c>
    </row>
    <row r="22" ht="70" customHeight="1" spans="1:20">
      <c r="A22" s="32">
        <v>19</v>
      </c>
      <c r="B22" s="33" t="s">
        <v>106</v>
      </c>
      <c r="C22" s="34">
        <v>8251211464</v>
      </c>
      <c r="D22" s="35" t="s">
        <v>107</v>
      </c>
      <c r="E22" s="36">
        <v>60</v>
      </c>
      <c r="F22" s="37">
        <v>10</v>
      </c>
      <c r="G22" s="38" t="s">
        <v>41</v>
      </c>
      <c r="H22" s="39">
        <v>70</v>
      </c>
      <c r="I22" s="37">
        <v>86.053</v>
      </c>
      <c r="J22" s="38" t="s">
        <v>24</v>
      </c>
      <c r="K22" s="40">
        <v>40</v>
      </c>
      <c r="L22" s="50" t="s">
        <v>108</v>
      </c>
      <c r="M22" s="41">
        <v>0</v>
      </c>
      <c r="N22" s="38" t="s">
        <v>47</v>
      </c>
      <c r="O22" s="42">
        <f t="shared" si="0"/>
        <v>46.4212</v>
      </c>
      <c r="P22" s="43">
        <v>53</v>
      </c>
      <c r="Q22" s="44" t="s">
        <v>109</v>
      </c>
      <c r="R22" s="37">
        <f t="shared" si="4"/>
        <v>47.92908</v>
      </c>
      <c r="S22" s="58" t="s">
        <v>110</v>
      </c>
      <c r="T22" s="58" t="s">
        <v>110</v>
      </c>
    </row>
    <row r="23" ht="115" customHeight="1" spans="1:20">
      <c r="A23" s="32">
        <v>20</v>
      </c>
      <c r="B23" s="33" t="s">
        <v>111</v>
      </c>
      <c r="C23" s="34">
        <v>8251211481</v>
      </c>
      <c r="D23" s="35" t="s">
        <v>22</v>
      </c>
      <c r="E23" s="36">
        <v>60</v>
      </c>
      <c r="F23" s="37">
        <v>10</v>
      </c>
      <c r="G23" s="38" t="s">
        <v>112</v>
      </c>
      <c r="H23" s="39">
        <v>70</v>
      </c>
      <c r="I23" s="37">
        <v>88.789</v>
      </c>
      <c r="J23" s="38" t="s">
        <v>24</v>
      </c>
      <c r="K23" s="40">
        <v>35</v>
      </c>
      <c r="L23" s="38" t="s">
        <v>51</v>
      </c>
      <c r="M23" s="41">
        <v>0</v>
      </c>
      <c r="N23" s="38" t="s">
        <v>47</v>
      </c>
      <c r="O23" s="42">
        <f t="shared" si="0"/>
        <v>46.0156</v>
      </c>
      <c r="P23" s="43">
        <v>51</v>
      </c>
      <c r="Q23" s="54" t="s">
        <v>113</v>
      </c>
      <c r="R23" s="37">
        <f t="shared" si="4"/>
        <v>47.46404</v>
      </c>
      <c r="S23" s="58" t="s">
        <v>114</v>
      </c>
      <c r="T23" s="58" t="s">
        <v>114</v>
      </c>
    </row>
    <row r="24" ht="61" customHeight="1" spans="1:20">
      <c r="A24" s="32">
        <v>21</v>
      </c>
      <c r="B24" s="33" t="s">
        <v>115</v>
      </c>
      <c r="C24" s="45" t="s">
        <v>116</v>
      </c>
      <c r="D24" s="35" t="s">
        <v>22</v>
      </c>
      <c r="E24" s="36">
        <v>60</v>
      </c>
      <c r="F24" s="37">
        <v>10</v>
      </c>
      <c r="G24" s="38" t="s">
        <v>41</v>
      </c>
      <c r="H24" s="39">
        <f>E24+F24</f>
        <v>70</v>
      </c>
      <c r="I24" s="46">
        <v>87.105</v>
      </c>
      <c r="J24" s="38" t="s">
        <v>24</v>
      </c>
      <c r="K24" s="47">
        <v>40</v>
      </c>
      <c r="L24" s="38" t="s">
        <v>117</v>
      </c>
      <c r="M24" s="41">
        <v>0</v>
      </c>
      <c r="N24" s="38" t="s">
        <v>47</v>
      </c>
      <c r="O24" s="48">
        <f t="shared" si="0"/>
        <v>46.842</v>
      </c>
      <c r="P24" s="43">
        <v>35</v>
      </c>
      <c r="Q24" s="44" t="s">
        <v>118</v>
      </c>
      <c r="R24" s="37">
        <f>H24*0.05+O24*0.9+P24*0.05</f>
        <v>47.4078</v>
      </c>
      <c r="S24" s="58" t="s">
        <v>119</v>
      </c>
      <c r="T24" s="58" t="s">
        <v>119</v>
      </c>
    </row>
    <row r="25" ht="43" customHeight="1" spans="1:20">
      <c r="A25" s="32">
        <v>22</v>
      </c>
      <c r="B25" s="33" t="s">
        <v>120</v>
      </c>
      <c r="C25" s="34">
        <v>8251211483</v>
      </c>
      <c r="D25" s="35" t="s">
        <v>22</v>
      </c>
      <c r="E25" s="36">
        <v>60</v>
      </c>
      <c r="F25" s="37">
        <v>15</v>
      </c>
      <c r="G25" s="38" t="s">
        <v>74</v>
      </c>
      <c r="H25" s="39">
        <v>75</v>
      </c>
      <c r="I25" s="37">
        <v>93.526</v>
      </c>
      <c r="J25" s="38" t="s">
        <v>24</v>
      </c>
      <c r="K25" s="40">
        <v>35</v>
      </c>
      <c r="L25" s="38" t="s">
        <v>121</v>
      </c>
      <c r="M25" s="41">
        <v>0</v>
      </c>
      <c r="N25" s="38" t="s">
        <v>122</v>
      </c>
      <c r="O25" s="42">
        <f t="shared" si="0"/>
        <v>47.9104</v>
      </c>
      <c r="P25" s="43">
        <v>0</v>
      </c>
      <c r="Q25" s="44" t="s">
        <v>47</v>
      </c>
      <c r="R25" s="37">
        <f t="shared" ref="R25:R31" si="5">0.05*H25+0.9*O25+0.05*P25</f>
        <v>46.86936</v>
      </c>
      <c r="S25" s="58" t="s">
        <v>123</v>
      </c>
      <c r="T25" s="58" t="s">
        <v>123</v>
      </c>
    </row>
    <row r="26" ht="47" customHeight="1" spans="1:20">
      <c r="A26" s="32">
        <v>23</v>
      </c>
      <c r="B26" s="34" t="s">
        <v>124</v>
      </c>
      <c r="C26" s="51" t="s">
        <v>125</v>
      </c>
      <c r="D26" s="35" t="s">
        <v>22</v>
      </c>
      <c r="E26" s="52">
        <v>60</v>
      </c>
      <c r="F26" s="53">
        <v>0</v>
      </c>
      <c r="G26" s="38" t="s">
        <v>23</v>
      </c>
      <c r="H26" s="39">
        <v>60</v>
      </c>
      <c r="I26" s="37">
        <v>88.053</v>
      </c>
      <c r="J26" s="38" t="s">
        <v>24</v>
      </c>
      <c r="K26" s="40">
        <v>40</v>
      </c>
      <c r="L26" s="38" t="s">
        <v>25</v>
      </c>
      <c r="M26" s="41">
        <v>5</v>
      </c>
      <c r="N26" s="38" t="s">
        <v>126</v>
      </c>
      <c r="O26" s="42">
        <f t="shared" si="0"/>
        <v>48.7212</v>
      </c>
      <c r="P26" s="43">
        <v>0</v>
      </c>
      <c r="Q26" s="44" t="s">
        <v>47</v>
      </c>
      <c r="R26" s="37">
        <f t="shared" si="5"/>
        <v>46.84908</v>
      </c>
      <c r="S26" s="58" t="s">
        <v>127</v>
      </c>
      <c r="T26" s="58" t="s">
        <v>127</v>
      </c>
    </row>
    <row r="27" ht="77" customHeight="1" spans="1:20">
      <c r="A27" s="32">
        <v>24</v>
      </c>
      <c r="B27" s="59" t="s">
        <v>128</v>
      </c>
      <c r="C27" s="45">
        <v>8251211467</v>
      </c>
      <c r="D27" s="35" t="s">
        <v>22</v>
      </c>
      <c r="E27" s="36">
        <v>60</v>
      </c>
      <c r="F27" s="37">
        <v>0</v>
      </c>
      <c r="G27" s="38" t="s">
        <v>23</v>
      </c>
      <c r="H27" s="39">
        <v>60</v>
      </c>
      <c r="I27" s="37">
        <v>89.579</v>
      </c>
      <c r="J27" s="38" t="s">
        <v>24</v>
      </c>
      <c r="K27" s="40">
        <v>40</v>
      </c>
      <c r="L27" s="38" t="s">
        <v>25</v>
      </c>
      <c r="M27" s="41">
        <v>0</v>
      </c>
      <c r="N27" s="38" t="s">
        <v>47</v>
      </c>
      <c r="O27" s="42">
        <f t="shared" si="0"/>
        <v>47.8316</v>
      </c>
      <c r="P27" s="43">
        <v>8</v>
      </c>
      <c r="Q27" s="44" t="s">
        <v>129</v>
      </c>
      <c r="R27" s="37">
        <f t="shared" si="5"/>
        <v>46.44844</v>
      </c>
      <c r="S27" s="58" t="s">
        <v>130</v>
      </c>
      <c r="T27" s="58" t="s">
        <v>130</v>
      </c>
    </row>
    <row r="28" ht="89.5" customHeight="1" spans="1:20">
      <c r="A28" s="32">
        <v>25</v>
      </c>
      <c r="B28" s="33" t="s">
        <v>131</v>
      </c>
      <c r="C28" s="34">
        <v>8251211461</v>
      </c>
      <c r="D28" s="35" t="s">
        <v>22</v>
      </c>
      <c r="E28" s="36">
        <v>60</v>
      </c>
      <c r="F28" s="37">
        <v>0</v>
      </c>
      <c r="G28" s="38" t="s">
        <v>23</v>
      </c>
      <c r="H28" s="39">
        <v>60</v>
      </c>
      <c r="I28" s="37">
        <v>89.158</v>
      </c>
      <c r="J28" s="38" t="s">
        <v>132</v>
      </c>
      <c r="K28" s="40">
        <v>40</v>
      </c>
      <c r="L28" s="38" t="s">
        <v>25</v>
      </c>
      <c r="M28" s="41">
        <v>0</v>
      </c>
      <c r="N28" s="38" t="s">
        <v>47</v>
      </c>
      <c r="O28" s="42">
        <f t="shared" si="0"/>
        <v>47.6632</v>
      </c>
      <c r="P28" s="43">
        <v>11</v>
      </c>
      <c r="Q28" s="44" t="s">
        <v>133</v>
      </c>
      <c r="R28" s="37">
        <f t="shared" si="5"/>
        <v>46.44688</v>
      </c>
      <c r="S28" s="58" t="s">
        <v>130</v>
      </c>
      <c r="T28" s="58" t="s">
        <v>130</v>
      </c>
    </row>
    <row r="29" ht="41.5" customHeight="1" spans="1:20">
      <c r="A29" s="32">
        <v>26</v>
      </c>
      <c r="B29" s="33" t="s">
        <v>134</v>
      </c>
      <c r="C29" s="45">
        <v>8251211491</v>
      </c>
      <c r="D29" s="35" t="s">
        <v>107</v>
      </c>
      <c r="E29" s="36">
        <v>60</v>
      </c>
      <c r="F29" s="37">
        <v>0</v>
      </c>
      <c r="G29" s="38" t="s">
        <v>135</v>
      </c>
      <c r="H29" s="39">
        <v>60</v>
      </c>
      <c r="I29" s="37">
        <v>88.105</v>
      </c>
      <c r="J29" s="38" t="s">
        <v>136</v>
      </c>
      <c r="K29" s="40">
        <v>35</v>
      </c>
      <c r="L29" s="38" t="s">
        <v>51</v>
      </c>
      <c r="M29" s="41">
        <v>8</v>
      </c>
      <c r="N29" s="38" t="s">
        <v>137</v>
      </c>
      <c r="O29" s="42">
        <f t="shared" si="0"/>
        <v>48.142</v>
      </c>
      <c r="P29" s="43">
        <v>0</v>
      </c>
      <c r="Q29" s="44" t="s">
        <v>47</v>
      </c>
      <c r="R29" s="37">
        <f t="shared" si="5"/>
        <v>46.3278</v>
      </c>
      <c r="S29" s="58" t="s">
        <v>138</v>
      </c>
      <c r="T29" s="58" t="s">
        <v>138</v>
      </c>
    </row>
    <row r="30" ht="47" customHeight="1" spans="1:20">
      <c r="A30" s="32">
        <v>27</v>
      </c>
      <c r="B30" s="33" t="s">
        <v>139</v>
      </c>
      <c r="C30" s="45">
        <v>8251211477</v>
      </c>
      <c r="D30" s="35" t="s">
        <v>107</v>
      </c>
      <c r="E30" s="36">
        <v>60</v>
      </c>
      <c r="F30" s="37">
        <v>0</v>
      </c>
      <c r="G30" s="38" t="s">
        <v>23</v>
      </c>
      <c r="H30" s="39">
        <v>60</v>
      </c>
      <c r="I30" s="37">
        <v>89.053</v>
      </c>
      <c r="J30" s="38" t="s">
        <v>136</v>
      </c>
      <c r="K30" s="40">
        <v>40</v>
      </c>
      <c r="L30" s="38" t="s">
        <v>140</v>
      </c>
      <c r="M30" s="41">
        <v>0</v>
      </c>
      <c r="N30" s="38" t="s">
        <v>141</v>
      </c>
      <c r="O30" s="42">
        <f t="shared" si="0"/>
        <v>47.6212</v>
      </c>
      <c r="P30" s="43">
        <v>3</v>
      </c>
      <c r="Q30" s="63" t="s">
        <v>142</v>
      </c>
      <c r="R30" s="37">
        <f t="shared" si="5"/>
        <v>46.00908</v>
      </c>
      <c r="S30" s="58" t="s">
        <v>143</v>
      </c>
      <c r="T30" s="58" t="s">
        <v>143</v>
      </c>
    </row>
    <row r="31" ht="60.5" customHeight="1" spans="1:20">
      <c r="A31" s="32">
        <v>28</v>
      </c>
      <c r="B31" s="33" t="s">
        <v>144</v>
      </c>
      <c r="C31" s="34">
        <v>8251211462</v>
      </c>
      <c r="D31" s="35" t="s">
        <v>22</v>
      </c>
      <c r="E31" s="36">
        <v>60</v>
      </c>
      <c r="F31" s="40">
        <v>0</v>
      </c>
      <c r="G31" s="38" t="s">
        <v>23</v>
      </c>
      <c r="H31" s="55">
        <v>60</v>
      </c>
      <c r="I31" s="37">
        <v>87.526</v>
      </c>
      <c r="J31" s="38" t="s">
        <v>24</v>
      </c>
      <c r="K31" s="40">
        <v>40</v>
      </c>
      <c r="L31" s="38" t="s">
        <v>25</v>
      </c>
      <c r="M31" s="41">
        <v>0</v>
      </c>
      <c r="N31" s="38" t="s">
        <v>47</v>
      </c>
      <c r="O31" s="42">
        <f t="shared" si="0"/>
        <v>47.0104</v>
      </c>
      <c r="P31" s="43">
        <v>6</v>
      </c>
      <c r="Q31" s="56" t="s">
        <v>145</v>
      </c>
      <c r="R31" s="64">
        <f t="shared" si="5"/>
        <v>45.60936</v>
      </c>
      <c r="S31" s="58" t="s">
        <v>146</v>
      </c>
      <c r="T31" s="58" t="s">
        <v>146</v>
      </c>
    </row>
    <row r="32" ht="32" customHeight="1" spans="1:20">
      <c r="A32" s="32">
        <v>29</v>
      </c>
      <c r="B32" s="33" t="s">
        <v>147</v>
      </c>
      <c r="C32" s="45" t="s">
        <v>148</v>
      </c>
      <c r="D32" s="35" t="s">
        <v>107</v>
      </c>
      <c r="E32" s="36">
        <v>60</v>
      </c>
      <c r="F32" s="37">
        <v>0</v>
      </c>
      <c r="G32" s="38" t="s">
        <v>23</v>
      </c>
      <c r="H32" s="39">
        <f>E32+F32</f>
        <v>60</v>
      </c>
      <c r="I32" s="46">
        <v>88.158</v>
      </c>
      <c r="J32" s="38" t="s">
        <v>136</v>
      </c>
      <c r="K32" s="47">
        <v>40</v>
      </c>
      <c r="L32" s="38" t="s">
        <v>149</v>
      </c>
      <c r="M32" s="41">
        <v>0</v>
      </c>
      <c r="N32" s="38" t="s">
        <v>47</v>
      </c>
      <c r="O32" s="48">
        <f t="shared" si="0"/>
        <v>47.2632</v>
      </c>
      <c r="P32" s="43">
        <v>0</v>
      </c>
      <c r="Q32" s="65" t="s">
        <v>47</v>
      </c>
      <c r="R32" s="36">
        <f>H32*0.05+O32*0.9+P32*0.05</f>
        <v>45.53688</v>
      </c>
      <c r="S32" s="58" t="s">
        <v>150</v>
      </c>
      <c r="T32" s="58" t="s">
        <v>150</v>
      </c>
    </row>
    <row r="33" ht="49" customHeight="1" spans="1:20">
      <c r="A33" s="32">
        <v>30</v>
      </c>
      <c r="B33" s="59" t="s">
        <v>151</v>
      </c>
      <c r="C33" s="45" t="s">
        <v>152</v>
      </c>
      <c r="D33" s="35" t="s">
        <v>107</v>
      </c>
      <c r="E33" s="36">
        <v>60</v>
      </c>
      <c r="F33" s="37">
        <v>0</v>
      </c>
      <c r="G33" s="38" t="s">
        <v>23</v>
      </c>
      <c r="H33" s="39">
        <v>60</v>
      </c>
      <c r="I33" s="37">
        <v>86.526</v>
      </c>
      <c r="J33" s="38" t="s">
        <v>24</v>
      </c>
      <c r="K33" s="40">
        <v>40</v>
      </c>
      <c r="L33" s="38" t="s">
        <v>25</v>
      </c>
      <c r="M33" s="41">
        <v>0</v>
      </c>
      <c r="N33" s="38" t="s">
        <v>47</v>
      </c>
      <c r="O33" s="42">
        <f t="shared" si="0"/>
        <v>46.6104</v>
      </c>
      <c r="P33" s="43">
        <v>3</v>
      </c>
      <c r="Q33" s="57" t="s">
        <v>153</v>
      </c>
      <c r="R33" s="66">
        <f t="shared" ref="R33:R36" si="6">0.05*H33+0.9*O33+0.05*P33</f>
        <v>45.09936</v>
      </c>
      <c r="S33" s="58" t="s">
        <v>154</v>
      </c>
      <c r="T33" s="58" t="s">
        <v>154</v>
      </c>
    </row>
    <row r="34" ht="54" customHeight="1" spans="1:20">
      <c r="A34" s="32">
        <v>31</v>
      </c>
      <c r="B34" s="34" t="s">
        <v>155</v>
      </c>
      <c r="C34" s="51" t="s">
        <v>156</v>
      </c>
      <c r="D34" s="35" t="s">
        <v>22</v>
      </c>
      <c r="E34" s="52">
        <v>60</v>
      </c>
      <c r="F34" s="53">
        <v>0</v>
      </c>
      <c r="G34" s="38" t="s">
        <v>23</v>
      </c>
      <c r="H34" s="39">
        <v>60</v>
      </c>
      <c r="I34" s="37">
        <v>86.316</v>
      </c>
      <c r="J34" s="38" t="s">
        <v>24</v>
      </c>
      <c r="K34" s="40">
        <v>40</v>
      </c>
      <c r="L34" s="38" t="s">
        <v>25</v>
      </c>
      <c r="M34" s="41">
        <v>0</v>
      </c>
      <c r="N34" s="38" t="s">
        <v>47</v>
      </c>
      <c r="O34" s="42">
        <f t="shared" si="0"/>
        <v>46.5264</v>
      </c>
      <c r="P34" s="43">
        <v>3</v>
      </c>
      <c r="Q34" s="44" t="s">
        <v>157</v>
      </c>
      <c r="R34" s="37">
        <f t="shared" si="6"/>
        <v>45.02376</v>
      </c>
      <c r="S34" s="58" t="s">
        <v>158</v>
      </c>
      <c r="T34" s="58" t="s">
        <v>158</v>
      </c>
    </row>
    <row r="35" ht="35" customHeight="1" spans="1:20">
      <c r="A35" s="32">
        <v>32</v>
      </c>
      <c r="B35" s="33" t="s">
        <v>159</v>
      </c>
      <c r="C35" s="34">
        <v>8251211479</v>
      </c>
      <c r="D35" s="35" t="s">
        <v>22</v>
      </c>
      <c r="E35" s="36">
        <v>60</v>
      </c>
      <c r="F35" s="37">
        <v>0</v>
      </c>
      <c r="G35" s="38" t="s">
        <v>23</v>
      </c>
      <c r="H35" s="39">
        <v>60</v>
      </c>
      <c r="I35" s="37">
        <v>86.368</v>
      </c>
      <c r="J35" s="38" t="s">
        <v>24</v>
      </c>
      <c r="K35" s="40">
        <v>40</v>
      </c>
      <c r="L35" s="38" t="s">
        <v>25</v>
      </c>
      <c r="M35" s="41">
        <v>0</v>
      </c>
      <c r="N35" s="38" t="s">
        <v>47</v>
      </c>
      <c r="O35" s="42">
        <f t="shared" si="0"/>
        <v>46.5472</v>
      </c>
      <c r="P35" s="43">
        <v>0</v>
      </c>
      <c r="Q35" s="44" t="s">
        <v>47</v>
      </c>
      <c r="R35" s="37">
        <f t="shared" si="6"/>
        <v>44.89248</v>
      </c>
      <c r="S35" s="58" t="s">
        <v>160</v>
      </c>
      <c r="T35" s="58" t="s">
        <v>160</v>
      </c>
    </row>
    <row r="36" ht="35" customHeight="1" spans="1:20">
      <c r="A36" s="32">
        <v>33</v>
      </c>
      <c r="B36" s="33" t="s">
        <v>161</v>
      </c>
      <c r="C36" s="51" t="s">
        <v>162</v>
      </c>
      <c r="D36" s="35" t="s">
        <v>22</v>
      </c>
      <c r="E36" s="36">
        <v>60</v>
      </c>
      <c r="F36" s="37">
        <v>0</v>
      </c>
      <c r="G36" s="38" t="s">
        <v>23</v>
      </c>
      <c r="H36" s="39">
        <v>60</v>
      </c>
      <c r="I36" s="37">
        <v>89.632</v>
      </c>
      <c r="J36" s="38" t="s">
        <v>24</v>
      </c>
      <c r="K36" s="40">
        <v>35</v>
      </c>
      <c r="L36" s="38" t="s">
        <v>121</v>
      </c>
      <c r="M36" s="41">
        <v>0</v>
      </c>
      <c r="N36" s="38" t="s">
        <v>47</v>
      </c>
      <c r="O36" s="42">
        <f t="shared" si="0"/>
        <v>46.3528</v>
      </c>
      <c r="P36" s="43">
        <v>0</v>
      </c>
      <c r="Q36" s="44" t="s">
        <v>47</v>
      </c>
      <c r="R36" s="37">
        <f t="shared" si="6"/>
        <v>44.71752</v>
      </c>
      <c r="S36" s="58" t="s">
        <v>163</v>
      </c>
      <c r="T36" s="58" t="s">
        <v>163</v>
      </c>
    </row>
    <row r="37" ht="35" customHeight="1" spans="1:20">
      <c r="A37" s="32">
        <v>34</v>
      </c>
      <c r="B37" s="33" t="s">
        <v>164</v>
      </c>
      <c r="C37" s="34">
        <v>8251211497</v>
      </c>
      <c r="D37" s="35" t="s">
        <v>22</v>
      </c>
      <c r="E37" s="36">
        <v>60</v>
      </c>
      <c r="F37" s="37">
        <v>0</v>
      </c>
      <c r="G37" s="38" t="s">
        <v>23</v>
      </c>
      <c r="H37" s="39">
        <f>E37+F37</f>
        <v>60</v>
      </c>
      <c r="I37" s="46">
        <v>85.263</v>
      </c>
      <c r="J37" s="38" t="s">
        <v>24</v>
      </c>
      <c r="K37" s="47">
        <v>40</v>
      </c>
      <c r="L37" s="38" t="s">
        <v>25</v>
      </c>
      <c r="M37" s="41">
        <v>0</v>
      </c>
      <c r="N37" s="38" t="s">
        <v>47</v>
      </c>
      <c r="O37" s="48">
        <f t="shared" si="0"/>
        <v>46.1052</v>
      </c>
      <c r="P37" s="43">
        <v>0</v>
      </c>
      <c r="Q37" s="44" t="s">
        <v>47</v>
      </c>
      <c r="R37" s="37">
        <f>H37*0.05+O37*0.9+P37*0.05</f>
        <v>44.49468</v>
      </c>
      <c r="S37" s="58" t="s">
        <v>165</v>
      </c>
      <c r="T37" s="58" t="s">
        <v>165</v>
      </c>
    </row>
    <row r="38" ht="35" customHeight="1" spans="1:20">
      <c r="A38" s="32">
        <v>35</v>
      </c>
      <c r="B38" s="33" t="s">
        <v>166</v>
      </c>
      <c r="C38" s="34">
        <v>8251211465</v>
      </c>
      <c r="D38" s="35" t="s">
        <v>22</v>
      </c>
      <c r="E38" s="36">
        <v>60</v>
      </c>
      <c r="F38" s="37">
        <v>0</v>
      </c>
      <c r="G38" s="38" t="s">
        <v>23</v>
      </c>
      <c r="H38" s="39">
        <v>60</v>
      </c>
      <c r="I38" s="37">
        <v>84.895</v>
      </c>
      <c r="J38" s="38" t="s">
        <v>24</v>
      </c>
      <c r="K38" s="40">
        <v>40</v>
      </c>
      <c r="L38" s="38" t="s">
        <v>167</v>
      </c>
      <c r="M38" s="41">
        <v>0</v>
      </c>
      <c r="N38" s="38" t="s">
        <v>47</v>
      </c>
      <c r="O38" s="42">
        <f t="shared" si="0"/>
        <v>45.958</v>
      </c>
      <c r="P38" s="43">
        <v>0</v>
      </c>
      <c r="Q38" s="44" t="s">
        <v>47</v>
      </c>
      <c r="R38" s="37">
        <f t="shared" ref="R38:R41" si="7">0.05*H38+0.9*O38+0.05*P38</f>
        <v>44.3622</v>
      </c>
      <c r="S38" s="58" t="s">
        <v>168</v>
      </c>
      <c r="T38" s="58" t="s">
        <v>168</v>
      </c>
    </row>
    <row r="39" ht="35" customHeight="1" spans="1:20">
      <c r="A39" s="32">
        <v>36</v>
      </c>
      <c r="B39" s="59" t="s">
        <v>169</v>
      </c>
      <c r="C39" s="45" t="s">
        <v>170</v>
      </c>
      <c r="D39" s="35" t="s">
        <v>22</v>
      </c>
      <c r="E39" s="36">
        <v>60</v>
      </c>
      <c r="F39" s="37">
        <v>0</v>
      </c>
      <c r="G39" s="38" t="s">
        <v>23</v>
      </c>
      <c r="H39" s="39">
        <v>60</v>
      </c>
      <c r="I39" s="37">
        <v>87.632</v>
      </c>
      <c r="J39" s="38" t="s">
        <v>24</v>
      </c>
      <c r="K39" s="40">
        <v>35</v>
      </c>
      <c r="L39" s="38" t="s">
        <v>51</v>
      </c>
      <c r="M39" s="41">
        <v>0</v>
      </c>
      <c r="N39" s="38" t="s">
        <v>47</v>
      </c>
      <c r="O39" s="42">
        <f t="shared" si="0"/>
        <v>45.5528</v>
      </c>
      <c r="P39" s="43">
        <v>0</v>
      </c>
      <c r="Q39" s="44" t="s">
        <v>47</v>
      </c>
      <c r="R39" s="37">
        <f t="shared" si="7"/>
        <v>43.99752</v>
      </c>
      <c r="S39" s="58" t="s">
        <v>171</v>
      </c>
      <c r="T39" s="58" t="s">
        <v>171</v>
      </c>
    </row>
    <row r="40" ht="35" customHeight="1" spans="1:20">
      <c r="A40" s="32">
        <v>37</v>
      </c>
      <c r="B40" s="59" t="s">
        <v>172</v>
      </c>
      <c r="C40" s="45" t="s">
        <v>173</v>
      </c>
      <c r="D40" s="67" t="s">
        <v>22</v>
      </c>
      <c r="E40" s="36">
        <v>60</v>
      </c>
      <c r="F40" s="37">
        <v>15</v>
      </c>
      <c r="G40" s="38" t="s">
        <v>74</v>
      </c>
      <c r="H40" s="39">
        <v>75</v>
      </c>
      <c r="I40" s="37">
        <v>88.947</v>
      </c>
      <c r="J40" s="38" t="s">
        <v>24</v>
      </c>
      <c r="K40" s="40">
        <v>20</v>
      </c>
      <c r="L40" s="38" t="s">
        <v>174</v>
      </c>
      <c r="M40" s="41">
        <v>0</v>
      </c>
      <c r="N40" s="38" t="s">
        <v>47</v>
      </c>
      <c r="O40" s="42">
        <f t="shared" si="0"/>
        <v>41.5788</v>
      </c>
      <c r="P40" s="43">
        <v>0</v>
      </c>
      <c r="Q40" s="44" t="s">
        <v>47</v>
      </c>
      <c r="R40" s="37">
        <f t="shared" si="7"/>
        <v>41.17092</v>
      </c>
      <c r="S40" s="58" t="s">
        <v>175</v>
      </c>
      <c r="T40" s="58" t="s">
        <v>175</v>
      </c>
    </row>
    <row r="41" ht="35" customHeight="1" spans="1:20">
      <c r="A41" s="32">
        <v>38</v>
      </c>
      <c r="B41" s="33" t="s">
        <v>176</v>
      </c>
      <c r="C41" s="34">
        <v>8251211489</v>
      </c>
      <c r="D41" s="35" t="s">
        <v>22</v>
      </c>
      <c r="E41" s="36">
        <v>60</v>
      </c>
      <c r="F41" s="37">
        <v>0</v>
      </c>
      <c r="G41" s="38" t="s">
        <v>135</v>
      </c>
      <c r="H41" s="39">
        <v>60</v>
      </c>
      <c r="I41" s="37">
        <v>88.526</v>
      </c>
      <c r="J41" s="38" t="s">
        <v>24</v>
      </c>
      <c r="K41" s="40">
        <v>20</v>
      </c>
      <c r="L41" s="38" t="s">
        <v>174</v>
      </c>
      <c r="M41" s="41">
        <v>0</v>
      </c>
      <c r="N41" s="38" t="s">
        <v>47</v>
      </c>
      <c r="O41" s="42">
        <f t="shared" si="0"/>
        <v>41.4104</v>
      </c>
      <c r="P41" s="43">
        <v>0</v>
      </c>
      <c r="Q41" s="44" t="s">
        <v>47</v>
      </c>
      <c r="R41" s="37">
        <f t="shared" si="7"/>
        <v>40.26936</v>
      </c>
      <c r="S41" s="58" t="s">
        <v>177</v>
      </c>
      <c r="T41" s="58" t="s">
        <v>177</v>
      </c>
    </row>
    <row r="42" ht="52" customHeight="1" spans="1:20">
      <c r="A42" s="32">
        <v>39</v>
      </c>
      <c r="B42" s="33" t="s">
        <v>178</v>
      </c>
      <c r="C42" s="45" t="s">
        <v>179</v>
      </c>
      <c r="D42" s="35" t="s">
        <v>107</v>
      </c>
      <c r="E42" s="36">
        <v>60</v>
      </c>
      <c r="F42" s="40">
        <v>0</v>
      </c>
      <c r="G42" s="38" t="s">
        <v>23</v>
      </c>
      <c r="H42" s="55">
        <f>E42+F42</f>
        <v>60</v>
      </c>
      <c r="I42" s="46">
        <v>85.053</v>
      </c>
      <c r="J42" s="38" t="s">
        <v>136</v>
      </c>
      <c r="K42" s="47">
        <v>15</v>
      </c>
      <c r="L42" s="38" t="s">
        <v>180</v>
      </c>
      <c r="M42" s="41">
        <v>0</v>
      </c>
      <c r="N42" s="38" t="s">
        <v>47</v>
      </c>
      <c r="O42" s="48">
        <f t="shared" si="0"/>
        <v>38.5212</v>
      </c>
      <c r="P42" s="43">
        <v>35</v>
      </c>
      <c r="Q42" s="56" t="s">
        <v>181</v>
      </c>
      <c r="R42" s="37">
        <f>H42*0.05+O42*0.9+P42*0.05</f>
        <v>39.41908</v>
      </c>
      <c r="S42" s="58" t="s">
        <v>182</v>
      </c>
      <c r="T42" s="58" t="s">
        <v>182</v>
      </c>
    </row>
    <row r="43" ht="35" customHeight="1" spans="1:20">
      <c r="A43" s="32">
        <v>40</v>
      </c>
      <c r="B43" s="33" t="s">
        <v>183</v>
      </c>
      <c r="C43" s="34">
        <v>8251211459</v>
      </c>
      <c r="D43" s="35" t="s">
        <v>22</v>
      </c>
      <c r="E43" s="36">
        <v>60</v>
      </c>
      <c r="F43" s="37">
        <v>0</v>
      </c>
      <c r="G43" s="38" t="s">
        <v>23</v>
      </c>
      <c r="H43" s="39">
        <v>60</v>
      </c>
      <c r="I43" s="37">
        <v>84.895</v>
      </c>
      <c r="J43" s="38" t="s">
        <v>24</v>
      </c>
      <c r="K43" s="40">
        <v>20</v>
      </c>
      <c r="L43" s="38" t="s">
        <v>174</v>
      </c>
      <c r="M43" s="41">
        <v>0</v>
      </c>
      <c r="N43" s="38" t="s">
        <v>47</v>
      </c>
      <c r="O43" s="42">
        <f t="shared" si="0"/>
        <v>39.958</v>
      </c>
      <c r="P43" s="43">
        <v>0</v>
      </c>
      <c r="Q43" s="44" t="s">
        <v>47</v>
      </c>
      <c r="R43" s="37">
        <f t="shared" ref="R43:R46" si="8">0.05*H43+0.9*O43+0.05*P43</f>
        <v>38.9622</v>
      </c>
      <c r="S43" s="58" t="s">
        <v>184</v>
      </c>
      <c r="T43" s="58" t="s">
        <v>184</v>
      </c>
    </row>
    <row r="44" ht="35" customHeight="1" spans="1:20">
      <c r="A44" s="32">
        <v>41</v>
      </c>
      <c r="B44" s="33" t="s">
        <v>185</v>
      </c>
      <c r="C44" s="34">
        <v>8251211492</v>
      </c>
      <c r="D44" s="35" t="s">
        <v>22</v>
      </c>
      <c r="E44" s="36">
        <v>60</v>
      </c>
      <c r="F44" s="37">
        <v>0</v>
      </c>
      <c r="G44" s="38" t="s">
        <v>23</v>
      </c>
      <c r="H44" s="39">
        <v>60</v>
      </c>
      <c r="I44" s="37">
        <v>88</v>
      </c>
      <c r="J44" s="38" t="s">
        <v>24</v>
      </c>
      <c r="K44" s="40">
        <v>15</v>
      </c>
      <c r="L44" s="38" t="s">
        <v>186</v>
      </c>
      <c r="M44" s="41">
        <v>0</v>
      </c>
      <c r="N44" s="65" t="s">
        <v>47</v>
      </c>
      <c r="O44" s="42">
        <f t="shared" si="0"/>
        <v>39.7</v>
      </c>
      <c r="P44" s="43">
        <v>0</v>
      </c>
      <c r="Q44" s="68" t="s">
        <v>187</v>
      </c>
      <c r="R44" s="37">
        <f t="shared" si="8"/>
        <v>38.73</v>
      </c>
      <c r="S44" s="58" t="s">
        <v>188</v>
      </c>
      <c r="T44" s="58" t="s">
        <v>188</v>
      </c>
    </row>
    <row r="45" ht="35" customHeight="1" spans="1:20">
      <c r="A45" s="32">
        <v>42</v>
      </c>
      <c r="B45" s="33" t="s">
        <v>189</v>
      </c>
      <c r="C45" s="34">
        <v>8251211490</v>
      </c>
      <c r="D45" s="35" t="s">
        <v>22</v>
      </c>
      <c r="E45" s="36">
        <v>60</v>
      </c>
      <c r="F45" s="37">
        <v>0</v>
      </c>
      <c r="G45" s="38" t="s">
        <v>23</v>
      </c>
      <c r="H45" s="39">
        <v>60</v>
      </c>
      <c r="I45" s="37">
        <v>87.632</v>
      </c>
      <c r="J45" s="38" t="s">
        <v>24</v>
      </c>
      <c r="K45" s="40">
        <v>15</v>
      </c>
      <c r="L45" s="38" t="s">
        <v>186</v>
      </c>
      <c r="M45" s="41">
        <v>0</v>
      </c>
      <c r="N45" s="38" t="s">
        <v>47</v>
      </c>
      <c r="O45" s="42">
        <f t="shared" si="0"/>
        <v>39.5528</v>
      </c>
      <c r="P45" s="43">
        <v>0</v>
      </c>
      <c r="Q45" s="44" t="s">
        <v>47</v>
      </c>
      <c r="R45" s="37">
        <f t="shared" si="8"/>
        <v>38.59752</v>
      </c>
      <c r="S45" s="58" t="s">
        <v>190</v>
      </c>
      <c r="T45" s="58" t="s">
        <v>190</v>
      </c>
    </row>
    <row r="46" ht="41.5" customHeight="1" spans="1:20">
      <c r="A46" s="32">
        <v>43</v>
      </c>
      <c r="B46" s="59" t="s">
        <v>191</v>
      </c>
      <c r="C46" s="34">
        <v>8251211472</v>
      </c>
      <c r="D46" s="35" t="s">
        <v>22</v>
      </c>
      <c r="E46" s="36">
        <v>60</v>
      </c>
      <c r="F46" s="37">
        <v>0</v>
      </c>
      <c r="G46" s="38" t="s">
        <v>23</v>
      </c>
      <c r="H46" s="39">
        <v>60</v>
      </c>
      <c r="I46" s="37">
        <v>86.105</v>
      </c>
      <c r="J46" s="38" t="s">
        <v>24</v>
      </c>
      <c r="K46" s="40">
        <v>15</v>
      </c>
      <c r="L46" s="38" t="s">
        <v>186</v>
      </c>
      <c r="M46" s="41">
        <v>0</v>
      </c>
      <c r="N46" s="38" t="s">
        <v>47</v>
      </c>
      <c r="O46" s="42">
        <f t="shared" si="0"/>
        <v>38.942</v>
      </c>
      <c r="P46" s="43">
        <v>3</v>
      </c>
      <c r="Q46" s="44" t="s">
        <v>192</v>
      </c>
      <c r="R46" s="37">
        <f t="shared" si="8"/>
        <v>38.1978</v>
      </c>
      <c r="S46" s="58" t="s">
        <v>193</v>
      </c>
      <c r="T46" s="58" t="s">
        <v>193</v>
      </c>
    </row>
  </sheetData>
  <mergeCells count="11">
    <mergeCell ref="A1:T1"/>
    <mergeCell ref="E2:H2"/>
    <mergeCell ref="I2:O2"/>
    <mergeCell ref="P2:Q2"/>
    <mergeCell ref="A2:A3"/>
    <mergeCell ref="B2:B3"/>
    <mergeCell ref="C2:C3"/>
    <mergeCell ref="D2:D3"/>
    <mergeCell ref="R2:R3"/>
    <mergeCell ref="S2:S3"/>
    <mergeCell ref="T2:T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(公示)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LQW</dc:creator>
  <cp:lastModifiedBy>王文静</cp:lastModifiedBy>
  <dcterms:created xsi:type="dcterms:W3CDTF">2026-09-23T10:24:00Z</dcterms:created>
  <dcterms:modified xsi:type="dcterms:W3CDTF">2026-10-08T09:09:58Z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C5EE650533F44193968E5921AEFD2D4D_11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